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work\Shiled\Xian\二期需求\"/>
    </mc:Choice>
  </mc:AlternateContent>
  <xr:revisionPtr revIDLastSave="0" documentId="13_ncr:1_{06A51291-6E97-4B6F-BBBF-66D9B19A4D47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基于项目进行优化" sheetId="1" r:id="rId1"/>
    <sheet name="基于项目进行重构" sheetId="2" r:id="rId2"/>
    <sheet name="智能化改造功能点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4" i="1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72" i="1" l="1"/>
  <c r="H72" i="2"/>
  <c r="H76" i="2" s="1"/>
  <c r="H76" i="1" l="1"/>
  <c r="H75" i="2"/>
  <c r="H74" i="2"/>
  <c r="H75" i="1"/>
  <c r="H74" i="1"/>
  <c r="H77" i="1" s="1"/>
  <c r="H77" i="2"/>
</calcChain>
</file>

<file path=xl/sharedStrings.xml><?xml version="1.0" encoding="utf-8"?>
<sst xmlns="http://schemas.openxmlformats.org/spreadsheetml/2006/main" count="582" uniqueCount="388">
  <si>
    <t>XX公司工程项目管理系统 - 优化报价方案</t>
  </si>
  <si>
    <t>序号</t>
  </si>
  <si>
    <t>功能分类</t>
  </si>
  <si>
    <t>功能模块</t>
  </si>
  <si>
    <t>功能描述</t>
  </si>
  <si>
    <t>优化内容</t>
  </si>
  <si>
    <t>工作量（人月）</t>
  </si>
  <si>
    <t>单价（元/人月）</t>
  </si>
  <si>
    <t>小计（元）</t>
  </si>
  <si>
    <t>备注</t>
  </si>
  <si>
    <t>正向流程
（自顶向下）</t>
  </si>
  <si>
    <t>WBS拆解</t>
  </si>
  <si>
    <t>项目经理将项目分解为可执行节点，支持多级树形结构、模板导入、批量操作</t>
  </si>
  <si>
    <t>树形组件交互优化、多级节点拖拽调整、模板复用与批量导入完善</t>
  </si>
  <si>
    <t>正向流程①</t>
  </si>
  <si>
    <t>WBS计划编制</t>
  </si>
  <si>
    <t>设置节点工期、前置关系，发布基准计划；甘特图展示、关键路径计算</t>
  </si>
  <si>
    <t>甘特图渲染优化、前置关系设置交互改进、关键路径高亮、基准计划发布流程完善</t>
  </si>
  <si>
    <t>正向流程②</t>
  </si>
  <si>
    <t>施工队计划</t>
  </si>
  <si>
    <t>将WBS任务分解至各施工队，编制月/周计划并下达</t>
  </si>
  <si>
    <t>月周计划模板优化、任务分配界面改进、计划冲突检测、下达流程完善</t>
  </si>
  <si>
    <t>正向流程③</t>
  </si>
  <si>
    <t>施工计划/工单管理</t>
  </si>
  <si>
    <t>施工员根据周计划生成每日/每班组工单并派发至班组</t>
  </si>
  <si>
    <t>工单自动生成逻辑优化、班组派发流程完善、批量派发功能补充</t>
  </si>
  <si>
    <t>正向流程④</t>
  </si>
  <si>
    <t>施工日报/日志填报</t>
  </si>
  <si>
    <t>班组每日施工日志（文字+照片）填报、自检记录录入</t>
  </si>
  <si>
    <t>日志填报表单优化、图片上传交互改进、自检记录模板完善</t>
  </si>
  <si>
    <t>正向流程⑤</t>
  </si>
  <si>
    <t>施工进度填报</t>
  </si>
  <si>
    <t>班组长按日填报实际进度、完成百分比，支持批量填报</t>
  </si>
  <si>
    <t>进度填报表单优化、完成百分比自动计算、批量填报与移动端适配完善</t>
  </si>
  <si>
    <t>正向流程⑥</t>
  </si>
  <si>
    <t>反向流程
（逐级汇总）</t>
  </si>
  <si>
    <t>班组进度反馈</t>
  </si>
  <si>
    <t>班组实际完成数据自动汇总至施工队级别，实时同步</t>
  </si>
  <si>
    <t>班组数据汇总逻辑优化、汇总规则配置完善、实时刷新机制改进</t>
  </si>
  <si>
    <t>反向流程①</t>
  </si>
  <si>
    <t>施工队进度汇总</t>
  </si>
  <si>
    <t>施工队进度自动汇总至WBS节点层级，多队并行汇总</t>
  </si>
  <si>
    <t>多施工队汇总算法优化、汇总进度展示完善、异常数据标识改进</t>
  </si>
  <si>
    <t>反向流程②</t>
  </si>
  <si>
    <t>WBS进度自动更新</t>
  </si>
  <si>
    <t>WBS各节点实际进度根据子节点数据自动计算更新</t>
  </si>
  <si>
    <t>节点进度自动计算逻辑优化、父节点聚合算法完善、进度树实时刷新</t>
  </si>
  <si>
    <t>反向流程③</t>
  </si>
  <si>
    <t>进度对标分析</t>
  </si>
  <si>
    <t>计划vs实际对比、偏差分析、挣值分析（EVM）</t>
  </si>
  <si>
    <t>偏差分析图表优化、挣值曲线展示完善、多维度对比视图改进</t>
  </si>
  <si>
    <t>反向流程④</t>
  </si>
  <si>
    <t>进度看板/可视化</t>
  </si>
  <si>
    <t>多项目进度总览、偏差预警展示、趋势图表，支持数据钻取</t>
  </si>
  <si>
    <t>进度看板布局优化、偏差预警色阶完善、趋势图表交互改进、钻取功能补充</t>
  </si>
  <si>
    <t>反向流程⑤</t>
  </si>
  <si>
    <t>预警告警体系</t>
  </si>
  <si>
    <t>WBS计划阶段预警</t>
  </si>
  <si>
    <t>WBS节点延期自动检测，超期N天触发预警通知</t>
  </si>
  <si>
    <t>触发：节点实际进度&lt;计划进度且超阈值天数；通知：站内信+APP推送；关闭：进度追回或计划调整审批通过后自动关闭</t>
  </si>
  <si>
    <t>预警机制①</t>
  </si>
  <si>
    <t>施工计划阶段预警</t>
  </si>
  <si>
    <t>施工队/月周计划延期自动检测，计划偏差超阈值触发</t>
  </si>
  <si>
    <t>触发：计划偏差超设定阈值（可配置）；通知：站内信+短信提醒；关闭：计划调整完成或进度追回至正常范围后自动关闭</t>
  </si>
  <si>
    <t>预警机制②</t>
  </si>
  <si>
    <t>施工执行阶段预警</t>
  </si>
  <si>
    <t>工单超期、进度滞后自动检测，未按期完成触发预警</t>
  </si>
  <si>
    <t>触发：工单未在计划完成时间内验收通过；通知：站内信+APP推送至施工员及项目经理；关闭：工单验收通过或进度补报审批后自动关闭</t>
  </si>
  <si>
    <t>预警机制③</t>
  </si>
  <si>
    <t>日志填报预警</t>
  </si>
  <si>
    <t>未按时填报日志/进度超截止时间自动提醒</t>
  </si>
  <si>
    <t>触发：超过每日填报截止时间（可配置，默认次日08:00）未填报；通知：APP推送+站内信提醒班组长；关闭：填报完成后系统自动关闭预警</t>
  </si>
  <si>
    <t>预警机制④</t>
  </si>
  <si>
    <t>成本预警</t>
  </si>
  <si>
    <t>实际成本超预算阈值自动检测，成本超支预警</t>
  </si>
  <si>
    <t>触发：实际成本超预算阈值（可配置，默认90%/100%两级）；通知：站内信+邮件通知经费负责人；关闭：预算调整审批通过或成本回归正常范围后自动关闭</t>
  </si>
  <si>
    <t>预警机制⑤</t>
  </si>
  <si>
    <t>质量安全预警</t>
  </si>
  <si>
    <t>整改超期、隐患升级自动检测，整改单逾期触发预警</t>
  </si>
  <si>
    <t>触发：整改单逾期未完成（按整改期限自动判断）；通知：站内信+APP推送至整改责任人及安全员；关闭：整改验收通过并确认后自动关闭</t>
  </si>
  <si>
    <t>预警机制⑥</t>
  </si>
  <si>
    <t>预警升级与通知机制</t>
  </si>
  <si>
    <t>多级升级路径配置、多渠道通知、逾期自动升级至上级</t>
  </si>
  <si>
    <t>触发：预警逾期未处理超升级时限；升级路径：施工员→项目经理→部门经理→高管（逐级可配置）；通知：站内信+短信+APP多渠道；关闭：责任人处理确认后逐级解除</t>
  </si>
  <si>
    <t>预警机制⑦</t>
  </si>
  <si>
    <t>项目管理</t>
  </si>
  <si>
    <t>项目立项</t>
  </si>
  <si>
    <t>项目基本信息录入、合同关联、资质检查</t>
  </si>
  <si>
    <t>立项表单交互优化、合同关联逻辑完善、资质检查规则配置化</t>
  </si>
  <si>
    <t>项目变更</t>
  </si>
  <si>
    <t>变更申请、审批流程、变更影响分析</t>
  </si>
  <si>
    <t>变更申请流程优化、影响分析展示完善、版本记录补充</t>
  </si>
  <si>
    <t>项目关闭</t>
  </si>
  <si>
    <t>完工确认、资料归档、结算关闭</t>
  </si>
  <si>
    <t>关闭流程优化、资料自动归档联动、结算状态跟踪</t>
  </si>
  <si>
    <t>项目列表/主页</t>
  </si>
  <si>
    <t>多项目总览、状态筛选、快速导航</t>
  </si>
  <si>
    <t>总览卡片布局优化、状态筛选交互完善、快捷导航补充</t>
  </si>
  <si>
    <t>质量安全管理</t>
  </si>
  <si>
    <t>检查计划编制</t>
  </si>
  <si>
    <t>年/月/周计划、模板管理</t>
  </si>
  <si>
    <t>检查计划模板优化、周期性计划自动生成完善</t>
  </si>
  <si>
    <t>检查任务执行</t>
  </si>
  <si>
    <t>检查记录、现场拍照、问题分类</t>
  </si>
  <si>
    <t>检查表单交互优化、拍照上传改进、问题分类标签完善</t>
  </si>
  <si>
    <t>整改通知与跟踪</t>
  </si>
  <si>
    <t>整改单下发、整改进度跟踪、超期预警</t>
  </si>
  <si>
    <t>整改流程优化、跟踪看板完善、超期预警规则配置</t>
  </si>
  <si>
    <t>隐患台账管理</t>
  </si>
  <si>
    <t>隐患登记、分级管理、统计分析</t>
  </si>
  <si>
    <t>台账展示优化、分级标识完善、统计图表改进</t>
  </si>
  <si>
    <t>验收管理</t>
  </si>
  <si>
    <t>工序验收、分部分项验收、竣工验收</t>
  </si>
  <si>
    <t>多级验收流程优化、验收模板完善、验收结果归档</t>
  </si>
  <si>
    <t>隐患随手拍</t>
  </si>
  <si>
    <t>移动端快速登记、GPS定位、即时通知</t>
  </si>
  <si>
    <t>移动端拍照上传优化、GPS定位功能完善、通知推送改进</t>
  </si>
  <si>
    <t>经费管理</t>
  </si>
  <si>
    <t>成本预算编制</t>
  </si>
  <si>
    <t>多维度预算、审批流程</t>
  </si>
  <si>
    <t>预算编制表单优化、审批流程交互完善、预算汇总展示改进</t>
  </si>
  <si>
    <t>预算明细管理</t>
  </si>
  <si>
    <t>分项预算、预算调整</t>
  </si>
  <si>
    <t>预算明细列表优化、调整记录追踪完善</t>
  </si>
  <si>
    <t>实际成本归集</t>
  </si>
  <si>
    <t>自动归集、按WBS分摊、成本对比</t>
  </si>
  <si>
    <t>自动归集逻辑优化、WBS分摊展示完善、成本对比图表改进</t>
  </si>
  <si>
    <t>费用报销管理</t>
  </si>
  <si>
    <t>报销申请、审批流、财务付款</t>
  </si>
  <si>
    <t>报销申请表单优化、审批流程完善、付款状态跟踪</t>
  </si>
  <si>
    <t>成本分析</t>
  </si>
  <si>
    <t>偏差分析、趋势预测、成本报表</t>
  </si>
  <si>
    <t>偏差分析图表优化、趋势预测展示完善</t>
  </si>
  <si>
    <t>合同管理</t>
  </si>
  <si>
    <t>合同台账管理</t>
  </si>
  <si>
    <t>采购/分包合同登记、状态跟踪</t>
  </si>
  <si>
    <t>合同台账展示优化、状态流转完善、合同检索改进</t>
  </si>
  <si>
    <t>合同付款管理</t>
  </si>
  <si>
    <t>付款记录、付款申请、审批流程</t>
  </si>
  <si>
    <t>付款流程优化、审批节点展示完善、付款进度跟踪</t>
  </si>
  <si>
    <t>应付款管理</t>
  </si>
  <si>
    <t>系统自动生成、到期提醒</t>
  </si>
  <si>
    <t>应付款自动计算逻辑优化、到期提醒规则完善</t>
  </si>
  <si>
    <t>分包合同计量</t>
  </si>
  <si>
    <t>计量单录入、工程量确认</t>
  </si>
  <si>
    <t>计量单表单优化、工程量确认流程完善</t>
  </si>
  <si>
    <t>合同变更管理</t>
  </si>
  <si>
    <t>变更申请、影响评估、版本追踪</t>
  </si>
  <si>
    <t>变更申请流程优化、版本对比展示完善</t>
  </si>
  <si>
    <t>合同结算管理</t>
  </si>
  <si>
    <t>结算编制、审批、最终对账</t>
  </si>
  <si>
    <t>结算编制表单优化、审批流程完善、对账数据展示改进</t>
  </si>
  <si>
    <t>资源管理</t>
  </si>
  <si>
    <t>班组管理</t>
  </si>
  <si>
    <t>班组登记、人员编组</t>
  </si>
  <si>
    <t>班组信息维护界面优化、人员编组操作完善</t>
  </si>
  <si>
    <t>人员花名册</t>
  </si>
  <si>
    <t>人员信息、资质、证书管理</t>
  </si>
  <si>
    <t>花名册列表优化、证书到期提醒完善、资质查询改进</t>
  </si>
  <si>
    <t>材料字典</t>
  </si>
  <si>
    <t>材料基础数据、分类编码</t>
  </si>
  <si>
    <t>材料分类树优化、编码规则配置完善</t>
  </si>
  <si>
    <t>材料需求计划</t>
  </si>
  <si>
    <t>需求汇总、计划编制、审批</t>
  </si>
  <si>
    <t>需求汇总逻辑优化、计划编制表单完善、审批流程改进</t>
  </si>
  <si>
    <t>采购订单管理</t>
  </si>
  <si>
    <t>采购比价、下单、跟踪</t>
  </si>
  <si>
    <t>采购单表单优化、比价功能完善、到货跟踪改进</t>
  </si>
  <si>
    <t>入库管理</t>
  </si>
  <si>
    <t>入库验收、入库单、库存更新</t>
  </si>
  <si>
    <t>入库单录入优化、验收记录完善、库存自动更新逻辑改进</t>
  </si>
  <si>
    <t>出库管理</t>
  </si>
  <si>
    <t>出库申请、物资发放、成本记账</t>
  </si>
  <si>
    <t>出库申请流程优化、发放记录完善、成本归集联动改进</t>
  </si>
  <si>
    <t>退库管理</t>
  </si>
  <si>
    <t>退库登记、库存冲减、成本冲回</t>
  </si>
  <si>
    <t>退库流程优化、冲减逻辑完善</t>
  </si>
  <si>
    <t>库存管理</t>
  </si>
  <si>
    <t>库存台账、库存预警、盘点</t>
  </si>
  <si>
    <t>库存台账展示优化、预警阈值配置完善、盘点功能改进</t>
  </si>
  <si>
    <t>供应商管理</t>
  </si>
  <si>
    <t>供应商登记、评价、黑名单</t>
  </si>
  <si>
    <t>供应商信息维护优化、评价机制完善、黑名单管控改进</t>
  </si>
  <si>
    <t>器具台账</t>
  </si>
  <si>
    <t>设备登记、状态管理</t>
  </si>
  <si>
    <t>器具台账展示优化、状态流转完善</t>
  </si>
  <si>
    <t>器具领用与归还</t>
  </si>
  <si>
    <t>领用登记、归还确认</t>
  </si>
  <si>
    <t>领用归还流程优化、状态追踪完善</t>
  </si>
  <si>
    <t>器具维修保养</t>
  </si>
  <si>
    <t>保养计划、维修记录</t>
  </si>
  <si>
    <t>保养计划提醒优化、维修记录表单完善</t>
  </si>
  <si>
    <t>器具检定校准</t>
  </si>
  <si>
    <t>检定计划、到期提醒、记录管理</t>
  </si>
  <si>
    <t>检定到期提醒完善、记录归档优化</t>
  </si>
  <si>
    <t>器具报废管理</t>
  </si>
  <si>
    <t>报废申请、审批、台账更新</t>
  </si>
  <si>
    <t>报废流程优化、台账自动更新联动完善</t>
  </si>
  <si>
    <t>技术管理</t>
  </si>
  <si>
    <t>标准规范库</t>
  </si>
  <si>
    <t>规范查询、分类管理、版本更新</t>
  </si>
  <si>
    <t>规范检索功能优化、分类树完善、版本管理改进</t>
  </si>
  <si>
    <t>工法工艺库</t>
  </si>
  <si>
    <t>工法管理、任务关联、经验沉淀</t>
  </si>
  <si>
    <t>工法检索优化、任务关联逻辑完善、知识沉淀机制改进</t>
  </si>
  <si>
    <t>测试验收模板</t>
  </si>
  <si>
    <t>模板管理、自动生成检查记录</t>
  </si>
  <si>
    <t>模板编辑器优化、自动生成逻辑完善</t>
  </si>
  <si>
    <t>施工组织设计模板</t>
  </si>
  <si>
    <t>模板库、快速生成项目施组</t>
  </si>
  <si>
    <t>模板库管理优化、快速生成流程完善</t>
  </si>
  <si>
    <t>应急预案管理</t>
  </si>
  <si>
    <t>预案编制、版本管理</t>
  </si>
  <si>
    <t>预案编制表单优化、版本对比功能完善</t>
  </si>
  <si>
    <t>应急预案演练</t>
  </si>
  <si>
    <t>演练计划、演练记录、到期提醒</t>
  </si>
  <si>
    <t>演练计划管理优化、记录表单完善、到期提醒配置</t>
  </si>
  <si>
    <t>知识库管理</t>
  </si>
  <si>
    <t>文档检索、学习记录、知识沉淀</t>
  </si>
  <si>
    <t>全文检索优化、学习记录展示完善</t>
  </si>
  <si>
    <t>技术方案报批</t>
  </si>
  <si>
    <t>方案编制、审批流程、版本管理</t>
  </si>
  <si>
    <t>审批流程优化、方案版本对比完善</t>
  </si>
  <si>
    <t>沟通管理</t>
  </si>
  <si>
    <t>沟通协作</t>
  </si>
  <si>
    <t>通知公告、会议纪要、设计变更联动、现场问题跟踪</t>
  </si>
  <si>
    <t>变更联动逻辑优化、会议纪要模板完善、问题跟踪闭环改进</t>
  </si>
  <si>
    <t>文档资产管理</t>
  </si>
  <si>
    <t>文档与交付资产</t>
  </si>
  <si>
    <t>文档上传、版本管理、自动归档、竣工组卷、交付物管理</t>
  </si>
  <si>
    <t>文档分类优化、版本对比完善、归档规则配置、交付清单改进</t>
  </si>
  <si>
    <t>统计分析/仪表盘</t>
  </si>
  <si>
    <t>公司级分析、项目级分析、自定义报表、数据钻取</t>
  </si>
  <si>
    <t>图表展示优化、自定义报表功能完善、数据钻取交互改进</t>
  </si>
  <si>
    <t>态势大屏</t>
  </si>
  <si>
    <t>公司级大屏、项目级大屏、实时数据推送、多维度钻取</t>
  </si>
  <si>
    <t>大屏布局优化、数据刷新机制完善、钻取交互改进</t>
  </si>
  <si>
    <t>个人工作台</t>
  </si>
  <si>
    <t>待办任务、消息中心、日程管理、快捷操作</t>
  </si>
  <si>
    <t>工作台布局优化、待办提醒完善、快捷操作配置改进</t>
  </si>
  <si>
    <t>系统管理</t>
  </si>
  <si>
    <t>组织架构、用户角色权限、流程引擎、基础数据、日志审计</t>
  </si>
  <si>
    <t>权限配置优化、流程引擎完善、审计日志展示改进</t>
  </si>
  <si>
    <t>合  计</t>
  </si>
  <si>
    <t>XX公司工程项目管理系统 - 重构报价方案</t>
  </si>
  <si>
    <t>重构内容</t>
  </si>
  <si>
    <t>全新WBS树组件开发，支持拖拽调整层级、Excel批量导入导出、节点模板复用管理</t>
  </si>
  <si>
    <t>重构甘特图引擎，支持CPM关键路径计算、资源约束优化、多版本基准对比、计划发布审批流</t>
  </si>
  <si>
    <t>重构计划分配系统，支持资源均衡算法、计划冲突自动检测、多级下达流程配置</t>
  </si>
  <si>
    <t>重构工单引擎，支持按周计划自动生成规则、智能班组推荐、批量派发、工单状态机</t>
  </si>
  <si>
    <t>重构日志填报模块，支持富文本编辑、多媒体附件、自检记录模板库、离线缓存同步</t>
  </si>
  <si>
    <t>重构进度填报引擎，支持多端同步填报、完成百分比自动验证、批量填报、进度填报审核流</t>
  </si>
  <si>
    <t>重构班组数据汇总引擎，支持实时触发汇总、汇总规则灵活配置、数据异常自动标识</t>
  </si>
  <si>
    <t>重构多施工队并行汇总算法，支持加权汇总规则、汇总进度可视化、异常数据告警标识</t>
  </si>
  <si>
    <t>重构WBS节点进度自动计算引擎，支持父节点聚合算法配置、进度树实时刷新、历史版本快照</t>
  </si>
  <si>
    <t>重构进度对标分析模块，支持EVM挣值曲线（PV/EV/AC）、SPI/CPI计算、多维度偏差对比视图</t>
  </si>
  <si>
    <t>重构进度可视化看板，支持多项目并排对比、偏差色阶预警、趋势预测图、层级钻取至WBS节点</t>
  </si>
  <si>
    <t>触发：节点实际进度&lt;计划进度且超阈值天数（可配置）；通知：站内信+APP推送至项目经理；关闭：进度追回至计划或计划调整审批通过后自动关闭；重构预警规则引擎，支持阈值灵活配置</t>
  </si>
  <si>
    <t>触发：月/周计划偏差超设定阈值（可配置多档）；通知：站内信+短信提醒施工队负责人；关闭：计划调整完成审批或进度追回正常后自动关闭；重构计划预警引擎支持多档阈值</t>
  </si>
  <si>
    <t>触发：工单未在计划完成时间内验收通过（含缓冲期可配置）；通知：站内信+APP推送至施工员及项目经理；关闭：工单验收通过或进度补报审批后自动关闭；重构工单预警引擎</t>
  </si>
  <si>
    <t>触发：超过每日填报截止时间（可配置，默认次日08:00）未填报；通知：APP推送+站内信提醒班组长及施工员；关闭：填报完成后系统自动关闭预警；支持批量补录免除预警配置</t>
  </si>
  <si>
    <t>触发：实际成本超预算阈值（支持90%预警/100%超支两级独立配置）；通知：站内信+邮件通知经费负责人及项目经理；关闭：预算调整审批通过或成本回归后自动关闭；重构成本预警引擎</t>
  </si>
  <si>
    <t>触发：整改单逾期未完成（按整改期限+缓冲期自动判断）；通知：站内信+APP推送至整改责任人及安全员；关闭：整改验收通过后自动关闭；支持重大隐患自动升级至分管领导</t>
  </si>
  <si>
    <t>触发：预警逾期未处理超升级时限（每级升级时限可独立配置）；升级路径：施工员→项目经理→部门经理→高管（路径可配置）；通知：站内信+短信+APP+邮件多渠道组合配置；关闭：责任人处理确认后逐级联动解除；重构升级引擎</t>
  </si>
  <si>
    <t>重构立项模块，支持在线审批、资质自动校验、合同关联校验</t>
  </si>
  <si>
    <t>重构变更管理，支持可视化审批流、影响范围自动分析、历史追溯</t>
  </si>
  <si>
    <t>重构关闭流程，支持多级审批、资料自动归档与组卷、结算数据汇总</t>
  </si>
  <si>
    <t>重构项目主页，支持卡片/列表切换、多维筛选、个性化快捷导航</t>
  </si>
  <si>
    <t>重构检查计划模块，支持周期性自动生成、模板库管理、计划下达</t>
  </si>
  <si>
    <t>重构检查执行模块，支持移动端在线填报、AI辅助分类、位置标记</t>
  </si>
  <si>
    <t>重构整改闭环，支持整改单电子流转、实时进度跟踪、超期自动升级</t>
  </si>
  <si>
    <t>重构隐患管理，支持分级分类台账、隐患热力图、统计报表导出</t>
  </si>
  <si>
    <t>重构多级验收体系，支持验收模板、实测实量数据录入、电子归档</t>
  </si>
  <si>
    <t>重构移动快报模块，支持离线拍照上传、GPS自动定位、即时推送</t>
  </si>
  <si>
    <t>重构预算编制模块，支持多维度（WBS/科目/时段）预算、审批流可视化</t>
  </si>
  <si>
    <t>重构明细管理，支持分项预算树、变更申请与影响追踪</t>
  </si>
  <si>
    <t>重构成本归集引擎，支持多来源自动归集、WBS节点分摊规则配置</t>
  </si>
  <si>
    <t>重构报销系统，支持多级审批、财务对接、付款凭证上传</t>
  </si>
  <si>
    <t>偏差分析、趋势预测、超支预警</t>
  </si>
  <si>
    <t>重构成本分析模块，支持EVM挣值分析、趋势预测、超支实时预警</t>
  </si>
  <si>
    <t>重构合同台账，支持合同扫描件管理、状态机驱动流转、多维检索</t>
  </si>
  <si>
    <t>重构付款管理，支持付款计划与实际对比、超付预警、凭证归档</t>
  </si>
  <si>
    <t>重构应付款模块，支持自动计算规则、到期自动提醒、财务对账</t>
  </si>
  <si>
    <t>重构计量管理，支持在线计量单审批、工程量联动WBS、历史对比</t>
  </si>
  <si>
    <t>重构合同变更，支持变更对合同金额/工期影响自动计算、版本快照</t>
  </si>
  <si>
    <t>重构结算系统，支持多方对账、电子签章、结算报告自动生成</t>
  </si>
  <si>
    <t>重构班组管理，支持班组档案、人员动态调配、绩效关联</t>
  </si>
  <si>
    <t>重构花名册系统，支持人员档案完整管理、证书到期预警、实名制对接</t>
  </si>
  <si>
    <t>重构材料字典，支持标准编码体系、多级分类、数据共享</t>
  </si>
  <si>
    <t>重构需求计划，支持从WBS自动测算、需求汇总、多级审批</t>
  </si>
  <si>
    <t>重构采购系统，支持多供应商比价、采购单电子流转、到货跟踪</t>
  </si>
  <si>
    <t>重构入库系统，支持入库验收记录、批次管理、库存实时更新</t>
  </si>
  <si>
    <t>重构出库系统，支持工单联动出库、FIFO/LIFO策略、成本自动记账</t>
  </si>
  <si>
    <t>重构退库系统，支持退库审批、库存反冲、成本冲回联动</t>
  </si>
  <si>
    <t>重构库存系统，支持实时库存台账、多维预警、移动盘点</t>
  </si>
  <si>
    <t>重构供应商管理，支持供应商评分体系、黑名单联动、合规检查</t>
  </si>
  <si>
    <t>重构器具台账，支持设备二维码、状态机管理、位置追踪</t>
  </si>
  <si>
    <t>重构领用归还系统，支持扫码领用、归还核查、使用记录</t>
  </si>
  <si>
    <t>重构维保系统，支持保养周期自动计划、维修工单、费用记录</t>
  </si>
  <si>
    <t>重构检定管理，支持检定周期自动跟踪、到期预警、证书归档</t>
  </si>
  <si>
    <t>重构报废流程，支持报废审批、资产核销、台账自动更新</t>
  </si>
  <si>
    <t>重构规范库，支持全文检索、版本管理、关联推荐、在线预览</t>
  </si>
  <si>
    <t>重构工法库，支持工法与任务关联、工艺参数配置、经验提炼</t>
  </si>
  <si>
    <t>重构验收模板系统，支持在线模板编辑、版本管理、自动关联生成</t>
  </si>
  <si>
    <t>重构施组模板系统，支持模板分类管理、快速生成、在线编辑</t>
  </si>
  <si>
    <t>重构预案管理，支持预案在线编辑、分类分级、版本快照</t>
  </si>
  <si>
    <t>重构演练管理，支持演练周期计划、演练记录留存、到期自动提醒</t>
  </si>
  <si>
    <t>重构知识库，支持全文检索引擎、学习路径设计、知识图谱</t>
  </si>
  <si>
    <t>重构方案报批系统，支持在线编辑、可视化审批流、版本对比</t>
  </si>
  <si>
    <t>重构沟通平台，支持设计变更自动联动进度/成本、问题闭环跟踪</t>
  </si>
  <si>
    <t>重构文档系统，支持在线预览/编辑、版本对比、自动归档规则、竣工组卷</t>
  </si>
  <si>
    <t>重构BI分析模块，支持自定义报表设计器、数据钻取、定时推送</t>
  </si>
  <si>
    <t>重构大屏引擎，支持自定义布局、多屏联动、WebSocket实时推送、GIS集成</t>
  </si>
  <si>
    <t>重构工作台框架，支持自定义Widget拖拽、智能待办推荐、消息聚合</t>
  </si>
  <si>
    <t>重构权限体系(RBAC+ABAC)、流程引擎、数据权限、完整审计链</t>
  </si>
  <si>
    <t>其他</t>
    <phoneticPr fontId="5" type="noConversion"/>
  </si>
  <si>
    <t>管理费</t>
    <phoneticPr fontId="5" type="noConversion"/>
  </si>
  <si>
    <t>税率</t>
    <phoneticPr fontId="5" type="noConversion"/>
  </si>
  <si>
    <t>利润</t>
    <phoneticPr fontId="5" type="noConversion"/>
  </si>
  <si>
    <t>管理费：8%</t>
    <phoneticPr fontId="5" type="noConversion"/>
  </si>
  <si>
    <t>软件开发税率：6%</t>
    <phoneticPr fontId="5" type="noConversion"/>
  </si>
  <si>
    <t>利润；5%</t>
    <phoneticPr fontId="5" type="noConversion"/>
  </si>
  <si>
    <t>软件开发费用</t>
    <phoneticPr fontId="5" type="noConversion"/>
  </si>
  <si>
    <t>XX公司工程项目管理系统 - AI智能化报价方案</t>
  </si>
  <si>
    <t>应用场景</t>
  </si>
  <si>
    <t>AI智能化功能描述</t>
  </si>
  <si>
    <t>技术方案</t>
  </si>
  <si>
    <t>预期效果</t>
  </si>
  <si>
    <t>智能计划编制</t>
  </si>
  <si>
    <t>WBS/进度计划</t>
  </si>
  <si>
    <t>基于历史项目数据，AI自动推荐WBS模板和工期估算</t>
  </si>
  <si>
    <t>机器学习+历史数据分析</t>
  </si>
  <si>
    <t>计划编制效率提升50%，工期估算准确率提升30%</t>
  </si>
  <si>
    <t>智能工单派发</t>
  </si>
  <si>
    <t>工单管理</t>
  </si>
  <si>
    <t>AI根据班组能力、工作负载、历史绩效自动推荐工单分配方案</t>
  </si>
  <si>
    <t>推荐算法+负载均衡</t>
  </si>
  <si>
    <t>人员利用率提升20%，工单分配时间减少70%</t>
  </si>
  <si>
    <t>智能进度预测</t>
  </si>
  <si>
    <t>进度管理</t>
  </si>
  <si>
    <t>基于当前进度趋势和历史数据，AI预测项目完工时间和风险点</t>
  </si>
  <si>
    <t>时间序列分析+蒙特卡洛模拟</t>
  </si>
  <si>
    <t>进度预测准确率达85%，提前15天识别延期风险</t>
  </si>
  <si>
    <t>智能日志生成</t>
  </si>
  <si>
    <t>施工日报</t>
  </si>
  <si>
    <t>AI辅助生成施工日志，自动提取关键信息和异常点</t>
  </si>
  <si>
    <t>NLP自然语言处理+模板生成</t>
  </si>
  <si>
    <t>日志编写时间减少60%，信息完整度提升40%</t>
  </si>
  <si>
    <t>智能质量检测</t>
  </si>
  <si>
    <t>质量管理</t>
  </si>
  <si>
    <t>AI图像识别辅助质量检查，自动识别施工缺陷</t>
  </si>
  <si>
    <t>计算机视觉+深度学习</t>
  </si>
  <si>
    <t>缺陷识别率达90%，检查效率提升3倍</t>
  </si>
  <si>
    <t>智能安全监控</t>
  </si>
  <si>
    <t>安全管理</t>
  </si>
  <si>
    <t>AI视频监控分析，自动识别安全隐患和违规行为</t>
  </si>
  <si>
    <t>视频分析+目标检测</t>
  </si>
  <si>
    <t>隐患发现率提升60%，实时预警响应时间&lt;5秒</t>
  </si>
  <si>
    <t>智能预警分析</t>
  </si>
  <si>
    <t>预警系统</t>
  </si>
  <si>
    <t>AI多维度数据分析，智能识别潜在风险和异常模式</t>
  </si>
  <si>
    <t>异常检测+模式识别</t>
  </si>
  <si>
    <t>预警准确率提升40%，误报率降低60%</t>
  </si>
  <si>
    <t>智能成本管控</t>
  </si>
  <si>
    <t>AI成本趋势预测，自动识别成本异常和超支风险</t>
  </si>
  <si>
    <t>预测分析+异常检测</t>
  </si>
  <si>
    <t>成本预测准确率达90%，超支风险提前20天预警</t>
  </si>
  <si>
    <t>智能资源调配</t>
  </si>
  <si>
    <t>AI根据项目进度和资源使用情况，智能推荐资源调配方案</t>
  </si>
  <si>
    <t>优化算法+约束求解</t>
  </si>
  <si>
    <t>资源利用率提升25%，材料浪费减少15%</t>
  </si>
  <si>
    <t>智能报表生成</t>
  </si>
  <si>
    <t>统计分析</t>
  </si>
  <si>
    <t>AI自动生成分析报告，智能洞察数据趋势和异常</t>
  </si>
  <si>
    <t>NLP生成+数据分析</t>
  </si>
  <si>
    <t>报表生成时间减少80%，数据洞察覆盖度提升50%</t>
  </si>
  <si>
    <t>智能文档管理</t>
  </si>
  <si>
    <t>文档管理</t>
  </si>
  <si>
    <t>AI自动分类归档文档，智能关联相关资料</t>
  </si>
  <si>
    <t>文本分类+知识图谱</t>
  </si>
  <si>
    <t>文档检索效率提升70%，自动归档准确率达95%</t>
  </si>
  <si>
    <t>AI辅助决策</t>
  </si>
  <si>
    <t>基于全局数据的AI辅助决策建议，风险热力图</t>
  </si>
  <si>
    <t>决策树+综合分析</t>
  </si>
  <si>
    <t>管理决策效率提升30%，风险识别覆盖率提升50%</t>
  </si>
  <si>
    <t xml:space="preserve">报价日期：2026年5月  </t>
    <phoneticPr fontId="5" type="noConversion"/>
  </si>
  <si>
    <t>报价日期：2026年5月  |  单价：21600元/人月</t>
    <phoneticPr fontId="5" type="noConversion"/>
  </si>
  <si>
    <t>报价日期：2026年5月 |  单价：21600元/人月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</si>
</sst>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15" x14ac:knownFonts="1">
    <font>
      <sz val="11"/>
      <color theme="1"/>
      <name val="宋体"/>
      <family val="2"/>
      <scheme val="minor"/>
    </font>
    <font>
      <b/>
      <sz val="14"/>
      <name val="宋体"/>
      <family val="3"/>
      <charset val="134"/>
    </font>
    <font>
      <sz val="10"/>
      <name val="宋体"/>
      <family val="3"/>
      <charset val="134"/>
    </font>
    <font>
      <b/>
      <sz val="11"/>
      <color rgb="FFFFFFFF"/>
      <name val="宋体"/>
      <family val="3"/>
      <charset val="134"/>
    </font>
    <font>
      <i/>
      <sz val="9"/>
      <color rgb="FF666666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16"/>
      <name val="宋体"/>
      <family val="3"/>
      <charset val="134"/>
    </font>
    <font>
      <b/>
      <sz val="16"/>
      <color rgb="FFFFFFFF"/>
      <name val="宋体"/>
      <family val="3"/>
      <charset val="134"/>
    </font>
    <font>
      <b/>
      <sz val="20"/>
      <name val="宋体"/>
      <family val="3"/>
      <charset val="134"/>
    </font>
    <font>
      <sz val="20"/>
      <color theme="1"/>
      <name val="宋体"/>
      <family val="3"/>
      <charset val="134"/>
      <scheme val="minor"/>
    </font>
    <font>
      <sz val="20"/>
      <name val="宋体"/>
      <family val="3"/>
      <charset val="134"/>
    </font>
    <font>
      <b/>
      <sz val="20"/>
      <color rgb="FFFFFFFF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1F4E78"/>
        <bgColor rgb="FF1F4E78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B4C7E7"/>
        <bgColor rgb="FFB4C7E7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176" fontId="2" fillId="3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176" fontId="2" fillId="4" borderId="1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176" fontId="9" fillId="3" borderId="1" xfId="0" applyNumberFormat="1" applyFont="1" applyFill="1" applyBorder="1" applyAlignment="1">
      <alignment horizontal="right" vertical="center" wrapText="1"/>
    </xf>
    <xf numFmtId="3" fontId="9" fillId="3" borderId="1" xfId="0" applyNumberFormat="1" applyFont="1" applyFill="1" applyBorder="1" applyAlignment="1">
      <alignment horizontal="right" vertical="center" wrapText="1"/>
    </xf>
    <xf numFmtId="176" fontId="9" fillId="4" borderId="1" xfId="0" applyNumberFormat="1" applyFont="1" applyFill="1" applyBorder="1" applyAlignment="1">
      <alignment horizontal="right" vertical="center" wrapText="1"/>
    </xf>
    <xf numFmtId="0" fontId="8" fillId="5" borderId="1" xfId="0" applyFont="1" applyFill="1" applyBorder="1" applyAlignment="1">
      <alignment wrapText="1"/>
    </xf>
    <xf numFmtId="176" fontId="7" fillId="5" borderId="1" xfId="0" applyNumberFormat="1" applyFont="1" applyFill="1" applyBorder="1" applyAlignment="1">
      <alignment horizontal="right" vertical="center" wrapText="1"/>
    </xf>
    <xf numFmtId="3" fontId="7" fillId="5" borderId="1" xfId="0" applyNumberFormat="1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2" fillId="0" borderId="0" xfId="0" applyFont="1"/>
    <xf numFmtId="0" fontId="14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7" fillId="0" borderId="0" xfId="0" applyFont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/>
    <xf numFmtId="0" fontId="13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9"/>
  <sheetViews>
    <sheetView zoomScale="70" zoomScaleNormal="70" workbookViewId="0">
      <pane ySplit="3" topLeftCell="A68" activePane="bottomLeft" state="frozen"/>
      <selection pane="bottomLeft" activeCell="L77" sqref="L77"/>
    </sheetView>
  </sheetViews>
  <sheetFormatPr defaultRowHeight="14.4" x14ac:dyDescent="0.25"/>
  <cols>
    <col min="1" max="1" width="6" customWidth="1"/>
    <col min="2" max="2" width="12" customWidth="1"/>
    <col min="3" max="3" width="18" customWidth="1"/>
    <col min="4" max="4" width="57.5546875" customWidth="1"/>
    <col min="5" max="5" width="66" customWidth="1"/>
    <col min="6" max="8" width="14" customWidth="1"/>
    <col min="9" max="9" width="12" customWidth="1"/>
  </cols>
  <sheetData>
    <row r="1" spans="1:9" ht="36" customHeight="1" x14ac:dyDescent="0.3">
      <c r="A1" s="44" t="s">
        <v>0</v>
      </c>
      <c r="B1" s="39"/>
      <c r="C1" s="39"/>
      <c r="D1" s="39"/>
      <c r="E1" s="39"/>
      <c r="F1" s="39"/>
      <c r="G1" s="39"/>
      <c r="H1" s="39"/>
      <c r="I1" s="39"/>
    </row>
    <row r="2" spans="1:9" ht="39.6" customHeight="1" x14ac:dyDescent="0.3">
      <c r="A2" s="38" t="s">
        <v>386</v>
      </c>
      <c r="B2" s="39"/>
      <c r="C2" s="39"/>
      <c r="D2" s="39"/>
      <c r="E2" s="39"/>
      <c r="F2" s="39"/>
      <c r="G2" s="39"/>
      <c r="H2" s="39"/>
      <c r="I2" s="39"/>
    </row>
    <row r="3" spans="1:9" ht="45" customHeight="1" x14ac:dyDescent="0.25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</row>
    <row r="4" spans="1:9" ht="100.05" customHeight="1" x14ac:dyDescent="0.25">
      <c r="A4" s="10">
        <v>1</v>
      </c>
      <c r="B4" s="45" t="s">
        <v>10</v>
      </c>
      <c r="C4" s="11" t="s">
        <v>11</v>
      </c>
      <c r="D4" s="11" t="s">
        <v>12</v>
      </c>
      <c r="E4" s="11" t="s">
        <v>13</v>
      </c>
      <c r="F4" s="14">
        <v>1</v>
      </c>
      <c r="G4" s="15">
        <v>21600</v>
      </c>
      <c r="H4" s="15">
        <f>SUM(F4*G4)</f>
        <v>21600</v>
      </c>
      <c r="I4" s="11" t="s">
        <v>14</v>
      </c>
    </row>
    <row r="5" spans="1:9" ht="100.05" customHeight="1" x14ac:dyDescent="0.25">
      <c r="A5" s="12">
        <v>2</v>
      </c>
      <c r="B5" s="46"/>
      <c r="C5" s="13" t="s">
        <v>15</v>
      </c>
      <c r="D5" s="13" t="s">
        <v>16</v>
      </c>
      <c r="E5" s="13" t="s">
        <v>17</v>
      </c>
      <c r="F5" s="16">
        <v>1</v>
      </c>
      <c r="G5" s="15">
        <v>21600</v>
      </c>
      <c r="H5" s="15">
        <f>SUM(F5*G5)</f>
        <v>21600</v>
      </c>
      <c r="I5" s="13" t="s">
        <v>18</v>
      </c>
    </row>
    <row r="6" spans="1:9" ht="100.05" customHeight="1" x14ac:dyDescent="0.25">
      <c r="A6" s="10">
        <v>3</v>
      </c>
      <c r="B6" s="46"/>
      <c r="C6" s="11" t="s">
        <v>19</v>
      </c>
      <c r="D6" s="11" t="s">
        <v>20</v>
      </c>
      <c r="E6" s="11" t="s">
        <v>21</v>
      </c>
      <c r="F6" s="14">
        <v>0.8</v>
      </c>
      <c r="G6" s="15">
        <v>21600</v>
      </c>
      <c r="H6" s="15">
        <f t="shared" ref="H6:H68" si="0">SUM(F6*G6)</f>
        <v>17280</v>
      </c>
      <c r="I6" s="11" t="s">
        <v>22</v>
      </c>
    </row>
    <row r="7" spans="1:9" ht="100.05" customHeight="1" x14ac:dyDescent="0.25">
      <c r="A7" s="12">
        <v>4</v>
      </c>
      <c r="B7" s="46"/>
      <c r="C7" s="13" t="s">
        <v>23</v>
      </c>
      <c r="D7" s="13" t="s">
        <v>24</v>
      </c>
      <c r="E7" s="13" t="s">
        <v>25</v>
      </c>
      <c r="F7" s="16">
        <v>0.8</v>
      </c>
      <c r="G7" s="15">
        <v>21600</v>
      </c>
      <c r="H7" s="15">
        <f t="shared" si="0"/>
        <v>17280</v>
      </c>
      <c r="I7" s="13" t="s">
        <v>26</v>
      </c>
    </row>
    <row r="8" spans="1:9" ht="100.05" customHeight="1" x14ac:dyDescent="0.25">
      <c r="A8" s="10">
        <v>5</v>
      </c>
      <c r="B8" s="46"/>
      <c r="C8" s="11" t="s">
        <v>27</v>
      </c>
      <c r="D8" s="11" t="s">
        <v>28</v>
      </c>
      <c r="E8" s="11" t="s">
        <v>29</v>
      </c>
      <c r="F8" s="14">
        <v>0.8</v>
      </c>
      <c r="G8" s="15">
        <v>21600</v>
      </c>
      <c r="H8" s="15">
        <f t="shared" si="0"/>
        <v>17280</v>
      </c>
      <c r="I8" s="11" t="s">
        <v>30</v>
      </c>
    </row>
    <row r="9" spans="1:9" ht="100.05" customHeight="1" x14ac:dyDescent="0.25">
      <c r="A9" s="12">
        <v>6</v>
      </c>
      <c r="B9" s="47"/>
      <c r="C9" s="13" t="s">
        <v>31</v>
      </c>
      <c r="D9" s="13" t="s">
        <v>32</v>
      </c>
      <c r="E9" s="13" t="s">
        <v>33</v>
      </c>
      <c r="F9" s="16">
        <v>0.8</v>
      </c>
      <c r="G9" s="15">
        <v>21600</v>
      </c>
      <c r="H9" s="15">
        <f t="shared" si="0"/>
        <v>17280</v>
      </c>
      <c r="I9" s="13" t="s">
        <v>34</v>
      </c>
    </row>
    <row r="10" spans="1:9" ht="100.05" customHeight="1" x14ac:dyDescent="0.25">
      <c r="A10" s="10">
        <v>7</v>
      </c>
      <c r="B10" s="45" t="s">
        <v>35</v>
      </c>
      <c r="C10" s="11" t="s">
        <v>36</v>
      </c>
      <c r="D10" s="11" t="s">
        <v>37</v>
      </c>
      <c r="E10" s="11" t="s">
        <v>38</v>
      </c>
      <c r="F10" s="14">
        <v>0.8</v>
      </c>
      <c r="G10" s="15">
        <v>21600</v>
      </c>
      <c r="H10" s="15">
        <f t="shared" si="0"/>
        <v>17280</v>
      </c>
      <c r="I10" s="11" t="s">
        <v>39</v>
      </c>
    </row>
    <row r="11" spans="1:9" ht="100.05" customHeight="1" x14ac:dyDescent="0.25">
      <c r="A11" s="12">
        <v>8</v>
      </c>
      <c r="B11" s="46"/>
      <c r="C11" s="13" t="s">
        <v>40</v>
      </c>
      <c r="D11" s="13" t="s">
        <v>41</v>
      </c>
      <c r="E11" s="13" t="s">
        <v>42</v>
      </c>
      <c r="F11" s="16">
        <v>0.8</v>
      </c>
      <c r="G11" s="15">
        <v>21600</v>
      </c>
      <c r="H11" s="15">
        <f t="shared" si="0"/>
        <v>17280</v>
      </c>
      <c r="I11" s="13" t="s">
        <v>43</v>
      </c>
    </row>
    <row r="12" spans="1:9" ht="100.05" customHeight="1" x14ac:dyDescent="0.25">
      <c r="A12" s="10">
        <v>9</v>
      </c>
      <c r="B12" s="46"/>
      <c r="C12" s="11" t="s">
        <v>44</v>
      </c>
      <c r="D12" s="11" t="s">
        <v>45</v>
      </c>
      <c r="E12" s="11" t="s">
        <v>46</v>
      </c>
      <c r="F12" s="14">
        <v>0.8</v>
      </c>
      <c r="G12" s="15">
        <v>21600</v>
      </c>
      <c r="H12" s="15">
        <f t="shared" si="0"/>
        <v>17280</v>
      </c>
      <c r="I12" s="11" t="s">
        <v>47</v>
      </c>
    </row>
    <row r="13" spans="1:9" ht="100.05" customHeight="1" x14ac:dyDescent="0.25">
      <c r="A13" s="12">
        <v>10</v>
      </c>
      <c r="B13" s="46"/>
      <c r="C13" s="13" t="s">
        <v>48</v>
      </c>
      <c r="D13" s="13" t="s">
        <v>49</v>
      </c>
      <c r="E13" s="13" t="s">
        <v>50</v>
      </c>
      <c r="F13" s="16">
        <v>0.8</v>
      </c>
      <c r="G13" s="15">
        <v>21600</v>
      </c>
      <c r="H13" s="15">
        <f t="shared" si="0"/>
        <v>17280</v>
      </c>
      <c r="I13" s="13" t="s">
        <v>51</v>
      </c>
    </row>
    <row r="14" spans="1:9" ht="100.05" customHeight="1" x14ac:dyDescent="0.25">
      <c r="A14" s="10">
        <v>11</v>
      </c>
      <c r="B14" s="47"/>
      <c r="C14" s="11" t="s">
        <v>52</v>
      </c>
      <c r="D14" s="11" t="s">
        <v>53</v>
      </c>
      <c r="E14" s="11" t="s">
        <v>54</v>
      </c>
      <c r="F14" s="14">
        <v>0.8</v>
      </c>
      <c r="G14" s="15">
        <v>21600</v>
      </c>
      <c r="H14" s="15">
        <f t="shared" si="0"/>
        <v>17280</v>
      </c>
      <c r="I14" s="11" t="s">
        <v>55</v>
      </c>
    </row>
    <row r="15" spans="1:9" ht="61.2" x14ac:dyDescent="0.25">
      <c r="A15" s="10">
        <v>12</v>
      </c>
      <c r="B15" s="45" t="s">
        <v>56</v>
      </c>
      <c r="C15" s="11" t="s">
        <v>57</v>
      </c>
      <c r="D15" s="11" t="s">
        <v>58</v>
      </c>
      <c r="E15" s="11" t="s">
        <v>59</v>
      </c>
      <c r="F15" s="14">
        <v>0.7</v>
      </c>
      <c r="G15" s="15">
        <v>21600</v>
      </c>
      <c r="H15" s="15">
        <f t="shared" si="0"/>
        <v>15119.999999999998</v>
      </c>
      <c r="I15" s="11" t="s">
        <v>60</v>
      </c>
    </row>
    <row r="16" spans="1:9" ht="61.2" x14ac:dyDescent="0.25">
      <c r="A16" s="12">
        <v>13</v>
      </c>
      <c r="B16" s="46"/>
      <c r="C16" s="13" t="s">
        <v>61</v>
      </c>
      <c r="D16" s="13" t="s">
        <v>62</v>
      </c>
      <c r="E16" s="13" t="s">
        <v>63</v>
      </c>
      <c r="F16" s="16">
        <v>0.7</v>
      </c>
      <c r="G16" s="15">
        <v>21600</v>
      </c>
      <c r="H16" s="15">
        <f t="shared" si="0"/>
        <v>15119.999999999998</v>
      </c>
      <c r="I16" s="13" t="s">
        <v>64</v>
      </c>
    </row>
    <row r="17" spans="1:9" ht="100.05" customHeight="1" x14ac:dyDescent="0.25">
      <c r="A17" s="10">
        <v>14</v>
      </c>
      <c r="B17" s="46"/>
      <c r="C17" s="11" t="s">
        <v>65</v>
      </c>
      <c r="D17" s="11" t="s">
        <v>66</v>
      </c>
      <c r="E17" s="11" t="s">
        <v>67</v>
      </c>
      <c r="F17" s="14">
        <v>0.8</v>
      </c>
      <c r="G17" s="15">
        <v>21600</v>
      </c>
      <c r="H17" s="15">
        <f t="shared" si="0"/>
        <v>17280</v>
      </c>
      <c r="I17" s="11" t="s">
        <v>68</v>
      </c>
    </row>
    <row r="18" spans="1:9" ht="100.05" customHeight="1" x14ac:dyDescent="0.25">
      <c r="A18" s="12">
        <v>15</v>
      </c>
      <c r="B18" s="46"/>
      <c r="C18" s="13" t="s">
        <v>69</v>
      </c>
      <c r="D18" s="13" t="s">
        <v>70</v>
      </c>
      <c r="E18" s="13" t="s">
        <v>71</v>
      </c>
      <c r="F18" s="16">
        <v>0.6</v>
      </c>
      <c r="G18" s="15">
        <v>21600</v>
      </c>
      <c r="H18" s="15">
        <f t="shared" si="0"/>
        <v>12960</v>
      </c>
      <c r="I18" s="13" t="s">
        <v>72</v>
      </c>
    </row>
    <row r="19" spans="1:9" ht="100.05" customHeight="1" x14ac:dyDescent="0.25">
      <c r="A19" s="10">
        <v>16</v>
      </c>
      <c r="B19" s="46"/>
      <c r="C19" s="11" t="s">
        <v>73</v>
      </c>
      <c r="D19" s="11" t="s">
        <v>74</v>
      </c>
      <c r="E19" s="11" t="s">
        <v>75</v>
      </c>
      <c r="F19" s="14">
        <v>0.7</v>
      </c>
      <c r="G19" s="15">
        <v>21600</v>
      </c>
      <c r="H19" s="15">
        <f t="shared" si="0"/>
        <v>15119.999999999998</v>
      </c>
      <c r="I19" s="11" t="s">
        <v>76</v>
      </c>
    </row>
    <row r="20" spans="1:9" ht="100.05" customHeight="1" x14ac:dyDescent="0.25">
      <c r="A20" s="12">
        <v>17</v>
      </c>
      <c r="B20" s="46"/>
      <c r="C20" s="13" t="s">
        <v>77</v>
      </c>
      <c r="D20" s="13" t="s">
        <v>78</v>
      </c>
      <c r="E20" s="13" t="s">
        <v>79</v>
      </c>
      <c r="F20" s="16">
        <v>0.7</v>
      </c>
      <c r="G20" s="15">
        <v>21600</v>
      </c>
      <c r="H20" s="15">
        <f t="shared" si="0"/>
        <v>15119.999999999998</v>
      </c>
      <c r="I20" s="13" t="s">
        <v>80</v>
      </c>
    </row>
    <row r="21" spans="1:9" ht="100.05" customHeight="1" x14ac:dyDescent="0.25">
      <c r="A21" s="10">
        <v>18</v>
      </c>
      <c r="B21" s="47"/>
      <c r="C21" s="11" t="s">
        <v>81</v>
      </c>
      <c r="D21" s="11" t="s">
        <v>82</v>
      </c>
      <c r="E21" s="11" t="s">
        <v>83</v>
      </c>
      <c r="F21" s="14">
        <v>0.8</v>
      </c>
      <c r="G21" s="15">
        <v>21600</v>
      </c>
      <c r="H21" s="15">
        <f t="shared" si="0"/>
        <v>17280</v>
      </c>
      <c r="I21" s="11" t="s">
        <v>84</v>
      </c>
    </row>
    <row r="22" spans="1:9" ht="100.05" customHeight="1" x14ac:dyDescent="0.25">
      <c r="A22" s="10">
        <v>19</v>
      </c>
      <c r="B22" s="45" t="s">
        <v>85</v>
      </c>
      <c r="C22" s="11" t="s">
        <v>86</v>
      </c>
      <c r="D22" s="11" t="s">
        <v>87</v>
      </c>
      <c r="E22" s="11" t="s">
        <v>88</v>
      </c>
      <c r="F22" s="14">
        <v>0.4</v>
      </c>
      <c r="G22" s="15">
        <v>21600</v>
      </c>
      <c r="H22" s="15">
        <f t="shared" si="0"/>
        <v>8640</v>
      </c>
      <c r="I22" s="11"/>
    </row>
    <row r="23" spans="1:9" ht="100.05" customHeight="1" x14ac:dyDescent="0.25">
      <c r="A23" s="12">
        <v>20</v>
      </c>
      <c r="B23" s="46"/>
      <c r="C23" s="13" t="s">
        <v>89</v>
      </c>
      <c r="D23" s="13" t="s">
        <v>90</v>
      </c>
      <c r="E23" s="13" t="s">
        <v>91</v>
      </c>
      <c r="F23" s="16">
        <v>0.4</v>
      </c>
      <c r="G23" s="15">
        <v>21600</v>
      </c>
      <c r="H23" s="15">
        <f t="shared" si="0"/>
        <v>8640</v>
      </c>
      <c r="I23" s="13"/>
    </row>
    <row r="24" spans="1:9" ht="100.05" customHeight="1" x14ac:dyDescent="0.25">
      <c r="A24" s="10">
        <v>21</v>
      </c>
      <c r="B24" s="46"/>
      <c r="C24" s="11" t="s">
        <v>92</v>
      </c>
      <c r="D24" s="11" t="s">
        <v>93</v>
      </c>
      <c r="E24" s="11" t="s">
        <v>94</v>
      </c>
      <c r="F24" s="14">
        <v>0.3</v>
      </c>
      <c r="G24" s="15">
        <v>21600</v>
      </c>
      <c r="H24" s="15">
        <f t="shared" si="0"/>
        <v>6480</v>
      </c>
      <c r="I24" s="11"/>
    </row>
    <row r="25" spans="1:9" ht="100.05" customHeight="1" x14ac:dyDescent="0.25">
      <c r="A25" s="12">
        <v>22</v>
      </c>
      <c r="B25" s="47"/>
      <c r="C25" s="13" t="s">
        <v>95</v>
      </c>
      <c r="D25" s="13" t="s">
        <v>96</v>
      </c>
      <c r="E25" s="13" t="s">
        <v>97</v>
      </c>
      <c r="F25" s="16">
        <v>0.3</v>
      </c>
      <c r="G25" s="15">
        <v>21600</v>
      </c>
      <c r="H25" s="15">
        <f t="shared" si="0"/>
        <v>6480</v>
      </c>
      <c r="I25" s="13"/>
    </row>
    <row r="26" spans="1:9" ht="100.05" customHeight="1" x14ac:dyDescent="0.25">
      <c r="A26" s="10">
        <v>23</v>
      </c>
      <c r="B26" s="41" t="s">
        <v>98</v>
      </c>
      <c r="C26" s="11" t="s">
        <v>99</v>
      </c>
      <c r="D26" s="11" t="s">
        <v>100</v>
      </c>
      <c r="E26" s="11" t="s">
        <v>101</v>
      </c>
      <c r="F26" s="14">
        <v>0.4</v>
      </c>
      <c r="G26" s="15">
        <v>21600</v>
      </c>
      <c r="H26" s="15">
        <f t="shared" si="0"/>
        <v>8640</v>
      </c>
      <c r="I26" s="11"/>
    </row>
    <row r="27" spans="1:9" ht="100.05" customHeight="1" x14ac:dyDescent="0.25">
      <c r="A27" s="12">
        <v>24</v>
      </c>
      <c r="B27" s="42"/>
      <c r="C27" s="13" t="s">
        <v>102</v>
      </c>
      <c r="D27" s="13" t="s">
        <v>103</v>
      </c>
      <c r="E27" s="13" t="s">
        <v>104</v>
      </c>
      <c r="F27" s="16">
        <v>0.4</v>
      </c>
      <c r="G27" s="15">
        <v>21600</v>
      </c>
      <c r="H27" s="15">
        <f t="shared" si="0"/>
        <v>8640</v>
      </c>
      <c r="I27" s="13"/>
    </row>
    <row r="28" spans="1:9" ht="100.05" customHeight="1" x14ac:dyDescent="0.25">
      <c r="A28" s="10">
        <v>25</v>
      </c>
      <c r="B28" s="42"/>
      <c r="C28" s="11" t="s">
        <v>105</v>
      </c>
      <c r="D28" s="11" t="s">
        <v>106</v>
      </c>
      <c r="E28" s="11" t="s">
        <v>107</v>
      </c>
      <c r="F28" s="14">
        <v>0.4</v>
      </c>
      <c r="G28" s="15">
        <v>21600</v>
      </c>
      <c r="H28" s="15">
        <f t="shared" si="0"/>
        <v>8640</v>
      </c>
      <c r="I28" s="11"/>
    </row>
    <row r="29" spans="1:9" ht="100.05" customHeight="1" x14ac:dyDescent="0.25">
      <c r="A29" s="12">
        <v>26</v>
      </c>
      <c r="B29" s="42"/>
      <c r="C29" s="13" t="s">
        <v>108</v>
      </c>
      <c r="D29" s="13" t="s">
        <v>109</v>
      </c>
      <c r="E29" s="13" t="s">
        <v>110</v>
      </c>
      <c r="F29" s="16">
        <v>0.3</v>
      </c>
      <c r="G29" s="15">
        <v>21600</v>
      </c>
      <c r="H29" s="15">
        <f t="shared" si="0"/>
        <v>6480</v>
      </c>
      <c r="I29" s="13"/>
    </row>
    <row r="30" spans="1:9" ht="100.05" customHeight="1" x14ac:dyDescent="0.25">
      <c r="A30" s="10">
        <v>27</v>
      </c>
      <c r="B30" s="42"/>
      <c r="C30" s="11" t="s">
        <v>111</v>
      </c>
      <c r="D30" s="11" t="s">
        <v>112</v>
      </c>
      <c r="E30" s="11" t="s">
        <v>113</v>
      </c>
      <c r="F30" s="14">
        <v>0.4</v>
      </c>
      <c r="G30" s="15">
        <v>21600</v>
      </c>
      <c r="H30" s="15">
        <f t="shared" si="0"/>
        <v>8640</v>
      </c>
      <c r="I30" s="11"/>
    </row>
    <row r="31" spans="1:9" ht="100.05" customHeight="1" x14ac:dyDescent="0.25">
      <c r="A31" s="12">
        <v>28</v>
      </c>
      <c r="B31" s="43"/>
      <c r="C31" s="13" t="s">
        <v>114</v>
      </c>
      <c r="D31" s="13" t="s">
        <v>115</v>
      </c>
      <c r="E31" s="13" t="s">
        <v>116</v>
      </c>
      <c r="F31" s="16">
        <v>0.3</v>
      </c>
      <c r="G31" s="15">
        <v>21600</v>
      </c>
      <c r="H31" s="15">
        <f t="shared" si="0"/>
        <v>6480</v>
      </c>
      <c r="I31" s="13"/>
    </row>
    <row r="32" spans="1:9" ht="100.05" customHeight="1" x14ac:dyDescent="0.25">
      <c r="A32" s="10">
        <v>29</v>
      </c>
      <c r="B32" s="41" t="s">
        <v>117</v>
      </c>
      <c r="C32" s="11" t="s">
        <v>118</v>
      </c>
      <c r="D32" s="11" t="s">
        <v>119</v>
      </c>
      <c r="E32" s="11" t="s">
        <v>120</v>
      </c>
      <c r="F32" s="14">
        <v>0.5</v>
      </c>
      <c r="G32" s="15">
        <v>21600</v>
      </c>
      <c r="H32" s="15">
        <f t="shared" si="0"/>
        <v>10800</v>
      </c>
      <c r="I32" s="11"/>
    </row>
    <row r="33" spans="1:9" ht="100.05" customHeight="1" x14ac:dyDescent="0.25">
      <c r="A33" s="12">
        <v>30</v>
      </c>
      <c r="B33" s="42"/>
      <c r="C33" s="13" t="s">
        <v>121</v>
      </c>
      <c r="D33" s="13" t="s">
        <v>122</v>
      </c>
      <c r="E33" s="13" t="s">
        <v>123</v>
      </c>
      <c r="F33" s="16">
        <v>0.4</v>
      </c>
      <c r="G33" s="15">
        <v>21600</v>
      </c>
      <c r="H33" s="15">
        <f t="shared" si="0"/>
        <v>8640</v>
      </c>
      <c r="I33" s="13"/>
    </row>
    <row r="34" spans="1:9" ht="100.05" customHeight="1" x14ac:dyDescent="0.25">
      <c r="A34" s="10">
        <v>31</v>
      </c>
      <c r="B34" s="42"/>
      <c r="C34" s="11" t="s">
        <v>124</v>
      </c>
      <c r="D34" s="11" t="s">
        <v>125</v>
      </c>
      <c r="E34" s="11" t="s">
        <v>126</v>
      </c>
      <c r="F34" s="14">
        <v>0.5</v>
      </c>
      <c r="G34" s="15">
        <v>21600</v>
      </c>
      <c r="H34" s="15">
        <f t="shared" si="0"/>
        <v>10800</v>
      </c>
      <c r="I34" s="11"/>
    </row>
    <row r="35" spans="1:9" ht="100.05" customHeight="1" x14ac:dyDescent="0.25">
      <c r="A35" s="12">
        <v>32</v>
      </c>
      <c r="B35" s="42"/>
      <c r="C35" s="13" t="s">
        <v>127</v>
      </c>
      <c r="D35" s="13" t="s">
        <v>128</v>
      </c>
      <c r="E35" s="13" t="s">
        <v>129</v>
      </c>
      <c r="F35" s="16">
        <v>0.4</v>
      </c>
      <c r="G35" s="15">
        <v>21600</v>
      </c>
      <c r="H35" s="15">
        <f t="shared" si="0"/>
        <v>8640</v>
      </c>
      <c r="I35" s="13"/>
    </row>
    <row r="36" spans="1:9" ht="100.05" customHeight="1" x14ac:dyDescent="0.25">
      <c r="A36" s="10">
        <v>33</v>
      </c>
      <c r="B36" s="43"/>
      <c r="C36" s="11" t="s">
        <v>130</v>
      </c>
      <c r="D36" s="11" t="s">
        <v>131</v>
      </c>
      <c r="E36" s="11" t="s">
        <v>132</v>
      </c>
      <c r="F36" s="14">
        <v>0.4</v>
      </c>
      <c r="G36" s="15">
        <v>21600</v>
      </c>
      <c r="H36" s="15">
        <f t="shared" si="0"/>
        <v>8640</v>
      </c>
      <c r="I36" s="11"/>
    </row>
    <row r="37" spans="1:9" ht="100.05" customHeight="1" x14ac:dyDescent="0.25">
      <c r="A37" s="10">
        <v>34</v>
      </c>
      <c r="B37" s="41" t="s">
        <v>133</v>
      </c>
      <c r="C37" s="11" t="s">
        <v>134</v>
      </c>
      <c r="D37" s="11" t="s">
        <v>135</v>
      </c>
      <c r="E37" s="11" t="s">
        <v>136</v>
      </c>
      <c r="F37" s="14">
        <v>0.4</v>
      </c>
      <c r="G37" s="15">
        <v>21600</v>
      </c>
      <c r="H37" s="15">
        <f t="shared" si="0"/>
        <v>8640</v>
      </c>
      <c r="I37" s="11"/>
    </row>
    <row r="38" spans="1:9" ht="100.05" customHeight="1" x14ac:dyDescent="0.25">
      <c r="A38" s="12">
        <v>35</v>
      </c>
      <c r="B38" s="42"/>
      <c r="C38" s="13" t="s">
        <v>137</v>
      </c>
      <c r="D38" s="13" t="s">
        <v>138</v>
      </c>
      <c r="E38" s="13" t="s">
        <v>139</v>
      </c>
      <c r="F38" s="16">
        <v>0.4</v>
      </c>
      <c r="G38" s="15">
        <v>21600</v>
      </c>
      <c r="H38" s="15">
        <f t="shared" si="0"/>
        <v>8640</v>
      </c>
      <c r="I38" s="13"/>
    </row>
    <row r="39" spans="1:9" ht="100.05" customHeight="1" x14ac:dyDescent="0.25">
      <c r="A39" s="10">
        <v>36</v>
      </c>
      <c r="B39" s="42"/>
      <c r="C39" s="11" t="s">
        <v>140</v>
      </c>
      <c r="D39" s="11" t="s">
        <v>141</v>
      </c>
      <c r="E39" s="11" t="s">
        <v>142</v>
      </c>
      <c r="F39" s="14">
        <v>0.3</v>
      </c>
      <c r="G39" s="15">
        <v>21600</v>
      </c>
      <c r="H39" s="15">
        <f t="shared" si="0"/>
        <v>6480</v>
      </c>
      <c r="I39" s="11"/>
    </row>
    <row r="40" spans="1:9" ht="100.05" customHeight="1" x14ac:dyDescent="0.25">
      <c r="A40" s="12">
        <v>37</v>
      </c>
      <c r="B40" s="42"/>
      <c r="C40" s="13" t="s">
        <v>143</v>
      </c>
      <c r="D40" s="13" t="s">
        <v>144</v>
      </c>
      <c r="E40" s="13" t="s">
        <v>145</v>
      </c>
      <c r="F40" s="16">
        <v>0.4</v>
      </c>
      <c r="G40" s="15">
        <v>21600</v>
      </c>
      <c r="H40" s="15">
        <f t="shared" si="0"/>
        <v>8640</v>
      </c>
      <c r="I40" s="13"/>
    </row>
    <row r="41" spans="1:9" ht="100.05" customHeight="1" x14ac:dyDescent="0.25">
      <c r="A41" s="10">
        <v>38</v>
      </c>
      <c r="B41" s="42"/>
      <c r="C41" s="11" t="s">
        <v>146</v>
      </c>
      <c r="D41" s="11" t="s">
        <v>147</v>
      </c>
      <c r="E41" s="11" t="s">
        <v>148</v>
      </c>
      <c r="F41" s="14">
        <v>0.3</v>
      </c>
      <c r="G41" s="15">
        <v>21600</v>
      </c>
      <c r="H41" s="15">
        <f t="shared" si="0"/>
        <v>6480</v>
      </c>
      <c r="I41" s="11"/>
    </row>
    <row r="42" spans="1:9" ht="100.05" customHeight="1" x14ac:dyDescent="0.25">
      <c r="A42" s="12">
        <v>39</v>
      </c>
      <c r="B42" s="43"/>
      <c r="C42" s="13" t="s">
        <v>149</v>
      </c>
      <c r="D42" s="13" t="s">
        <v>150</v>
      </c>
      <c r="E42" s="13" t="s">
        <v>151</v>
      </c>
      <c r="F42" s="16">
        <v>0.4</v>
      </c>
      <c r="G42" s="15">
        <v>21600</v>
      </c>
      <c r="H42" s="15">
        <f t="shared" si="0"/>
        <v>8640</v>
      </c>
      <c r="I42" s="13"/>
    </row>
    <row r="43" spans="1:9" ht="100.05" customHeight="1" x14ac:dyDescent="0.25">
      <c r="A43" s="10">
        <v>40</v>
      </c>
      <c r="B43" s="41" t="s">
        <v>152</v>
      </c>
      <c r="C43" s="11" t="s">
        <v>153</v>
      </c>
      <c r="D43" s="11" t="s">
        <v>154</v>
      </c>
      <c r="E43" s="11" t="s">
        <v>155</v>
      </c>
      <c r="F43" s="14">
        <v>0.4</v>
      </c>
      <c r="G43" s="15">
        <v>21600</v>
      </c>
      <c r="H43" s="15">
        <f t="shared" si="0"/>
        <v>8640</v>
      </c>
      <c r="I43" s="11"/>
    </row>
    <row r="44" spans="1:9" ht="100.05" customHeight="1" x14ac:dyDescent="0.25">
      <c r="A44" s="12">
        <v>41</v>
      </c>
      <c r="B44" s="42"/>
      <c r="C44" s="13" t="s">
        <v>156</v>
      </c>
      <c r="D44" s="13" t="s">
        <v>157</v>
      </c>
      <c r="E44" s="13" t="s">
        <v>158</v>
      </c>
      <c r="F44" s="16">
        <v>0.5</v>
      </c>
      <c r="G44" s="15">
        <v>21600</v>
      </c>
      <c r="H44" s="15">
        <f t="shared" si="0"/>
        <v>10800</v>
      </c>
      <c r="I44" s="13"/>
    </row>
    <row r="45" spans="1:9" ht="100.05" customHeight="1" x14ac:dyDescent="0.25">
      <c r="A45" s="10">
        <v>42</v>
      </c>
      <c r="B45" s="42"/>
      <c r="C45" s="11" t="s">
        <v>159</v>
      </c>
      <c r="D45" s="11" t="s">
        <v>160</v>
      </c>
      <c r="E45" s="11" t="s">
        <v>161</v>
      </c>
      <c r="F45" s="14">
        <v>0.4</v>
      </c>
      <c r="G45" s="15">
        <v>21600</v>
      </c>
      <c r="H45" s="15">
        <f t="shared" si="0"/>
        <v>8640</v>
      </c>
      <c r="I45" s="11"/>
    </row>
    <row r="46" spans="1:9" ht="100.05" customHeight="1" x14ac:dyDescent="0.25">
      <c r="A46" s="12">
        <v>43</v>
      </c>
      <c r="B46" s="42"/>
      <c r="C46" s="13" t="s">
        <v>162</v>
      </c>
      <c r="D46" s="13" t="s">
        <v>163</v>
      </c>
      <c r="E46" s="13" t="s">
        <v>164</v>
      </c>
      <c r="F46" s="16">
        <v>0.5</v>
      </c>
      <c r="G46" s="15">
        <v>21600</v>
      </c>
      <c r="H46" s="15">
        <f t="shared" si="0"/>
        <v>10800</v>
      </c>
      <c r="I46" s="13"/>
    </row>
    <row r="47" spans="1:9" ht="100.05" customHeight="1" x14ac:dyDescent="0.25">
      <c r="A47" s="10">
        <v>44</v>
      </c>
      <c r="B47" s="42"/>
      <c r="C47" s="11" t="s">
        <v>165</v>
      </c>
      <c r="D47" s="11" t="s">
        <v>166</v>
      </c>
      <c r="E47" s="11" t="s">
        <v>167</v>
      </c>
      <c r="F47" s="14">
        <v>0.5</v>
      </c>
      <c r="G47" s="15">
        <v>21600</v>
      </c>
      <c r="H47" s="15">
        <f t="shared" si="0"/>
        <v>10800</v>
      </c>
      <c r="I47" s="11"/>
    </row>
    <row r="48" spans="1:9" ht="100.05" customHeight="1" x14ac:dyDescent="0.25">
      <c r="A48" s="12">
        <v>45</v>
      </c>
      <c r="B48" s="42"/>
      <c r="C48" s="13" t="s">
        <v>168</v>
      </c>
      <c r="D48" s="13" t="s">
        <v>169</v>
      </c>
      <c r="E48" s="13" t="s">
        <v>170</v>
      </c>
      <c r="F48" s="16">
        <v>0.4</v>
      </c>
      <c r="G48" s="15">
        <v>21600</v>
      </c>
      <c r="H48" s="15">
        <f t="shared" si="0"/>
        <v>8640</v>
      </c>
      <c r="I48" s="13"/>
    </row>
    <row r="49" spans="1:9" ht="100.05" customHeight="1" x14ac:dyDescent="0.25">
      <c r="A49" s="10">
        <v>46</v>
      </c>
      <c r="B49" s="42"/>
      <c r="C49" s="11" t="s">
        <v>171</v>
      </c>
      <c r="D49" s="11" t="s">
        <v>172</v>
      </c>
      <c r="E49" s="11" t="s">
        <v>173</v>
      </c>
      <c r="F49" s="14">
        <v>0.4</v>
      </c>
      <c r="G49" s="15">
        <v>21600</v>
      </c>
      <c r="H49" s="15">
        <f t="shared" si="0"/>
        <v>8640</v>
      </c>
      <c r="I49" s="11"/>
    </row>
    <row r="50" spans="1:9" ht="100.05" customHeight="1" x14ac:dyDescent="0.25">
      <c r="A50" s="12">
        <v>47</v>
      </c>
      <c r="B50" s="42"/>
      <c r="C50" s="13" t="s">
        <v>174</v>
      </c>
      <c r="D50" s="13" t="s">
        <v>175</v>
      </c>
      <c r="E50" s="13" t="s">
        <v>176</v>
      </c>
      <c r="F50" s="16">
        <v>0.3</v>
      </c>
      <c r="G50" s="15">
        <v>21600</v>
      </c>
      <c r="H50" s="15">
        <f t="shared" si="0"/>
        <v>6480</v>
      </c>
      <c r="I50" s="13"/>
    </row>
    <row r="51" spans="1:9" ht="100.05" customHeight="1" x14ac:dyDescent="0.25">
      <c r="A51" s="10">
        <v>48</v>
      </c>
      <c r="B51" s="42"/>
      <c r="C51" s="11" t="s">
        <v>177</v>
      </c>
      <c r="D51" s="11" t="s">
        <v>178</v>
      </c>
      <c r="E51" s="11" t="s">
        <v>179</v>
      </c>
      <c r="F51" s="14">
        <v>0.4</v>
      </c>
      <c r="G51" s="15">
        <v>21600</v>
      </c>
      <c r="H51" s="15">
        <f t="shared" si="0"/>
        <v>8640</v>
      </c>
      <c r="I51" s="11"/>
    </row>
    <row r="52" spans="1:9" ht="100.05" customHeight="1" x14ac:dyDescent="0.25">
      <c r="A52" s="12">
        <v>49</v>
      </c>
      <c r="B52" s="42"/>
      <c r="C52" s="13" t="s">
        <v>180</v>
      </c>
      <c r="D52" s="13" t="s">
        <v>181</v>
      </c>
      <c r="E52" s="13" t="s">
        <v>182</v>
      </c>
      <c r="F52" s="16">
        <v>0.3</v>
      </c>
      <c r="G52" s="15">
        <v>21600</v>
      </c>
      <c r="H52" s="15">
        <f t="shared" si="0"/>
        <v>6480</v>
      </c>
      <c r="I52" s="13"/>
    </row>
    <row r="53" spans="1:9" ht="100.05" customHeight="1" x14ac:dyDescent="0.25">
      <c r="A53" s="10">
        <v>50</v>
      </c>
      <c r="B53" s="42"/>
      <c r="C53" s="11" t="s">
        <v>183</v>
      </c>
      <c r="D53" s="11" t="s">
        <v>184</v>
      </c>
      <c r="E53" s="11" t="s">
        <v>185</v>
      </c>
      <c r="F53" s="14">
        <v>0.3</v>
      </c>
      <c r="G53" s="15">
        <v>21600</v>
      </c>
      <c r="H53" s="15">
        <f t="shared" si="0"/>
        <v>6480</v>
      </c>
      <c r="I53" s="11"/>
    </row>
    <row r="54" spans="1:9" ht="100.05" customHeight="1" x14ac:dyDescent="0.25">
      <c r="A54" s="12">
        <v>51</v>
      </c>
      <c r="B54" s="42"/>
      <c r="C54" s="13" t="s">
        <v>186</v>
      </c>
      <c r="D54" s="13" t="s">
        <v>187</v>
      </c>
      <c r="E54" s="13" t="s">
        <v>188</v>
      </c>
      <c r="F54" s="16">
        <v>0.3</v>
      </c>
      <c r="G54" s="15">
        <v>21600</v>
      </c>
      <c r="H54" s="15">
        <f t="shared" si="0"/>
        <v>6480</v>
      </c>
      <c r="I54" s="13"/>
    </row>
    <row r="55" spans="1:9" ht="100.05" customHeight="1" x14ac:dyDescent="0.25">
      <c r="A55" s="10">
        <v>52</v>
      </c>
      <c r="B55" s="42"/>
      <c r="C55" s="11" t="s">
        <v>189</v>
      </c>
      <c r="D55" s="11" t="s">
        <v>190</v>
      </c>
      <c r="E55" s="11" t="s">
        <v>191</v>
      </c>
      <c r="F55" s="14">
        <v>0.3</v>
      </c>
      <c r="G55" s="15">
        <v>21600</v>
      </c>
      <c r="H55" s="15">
        <f t="shared" si="0"/>
        <v>6480</v>
      </c>
      <c r="I55" s="11"/>
    </row>
    <row r="56" spans="1:9" ht="100.05" customHeight="1" x14ac:dyDescent="0.25">
      <c r="A56" s="12">
        <v>53</v>
      </c>
      <c r="B56" s="42"/>
      <c r="C56" s="13" t="s">
        <v>192</v>
      </c>
      <c r="D56" s="13" t="s">
        <v>193</v>
      </c>
      <c r="E56" s="13" t="s">
        <v>194</v>
      </c>
      <c r="F56" s="16">
        <v>0.3</v>
      </c>
      <c r="G56" s="15">
        <v>21600</v>
      </c>
      <c r="H56" s="15">
        <f t="shared" si="0"/>
        <v>6480</v>
      </c>
      <c r="I56" s="13"/>
    </row>
    <row r="57" spans="1:9" ht="100.05" customHeight="1" x14ac:dyDescent="0.25">
      <c r="A57" s="10">
        <v>54</v>
      </c>
      <c r="B57" s="43"/>
      <c r="C57" s="11" t="s">
        <v>195</v>
      </c>
      <c r="D57" s="11" t="s">
        <v>196</v>
      </c>
      <c r="E57" s="11" t="s">
        <v>197</v>
      </c>
      <c r="F57" s="14">
        <v>0.3</v>
      </c>
      <c r="G57" s="15">
        <v>21600</v>
      </c>
      <c r="H57" s="15">
        <f t="shared" si="0"/>
        <v>6480</v>
      </c>
      <c r="I57" s="11"/>
    </row>
    <row r="58" spans="1:9" ht="100.05" customHeight="1" x14ac:dyDescent="0.25">
      <c r="A58" s="10">
        <v>55</v>
      </c>
      <c r="B58" s="41" t="s">
        <v>198</v>
      </c>
      <c r="C58" s="11" t="s">
        <v>199</v>
      </c>
      <c r="D58" s="11" t="s">
        <v>200</v>
      </c>
      <c r="E58" s="11" t="s">
        <v>201</v>
      </c>
      <c r="F58" s="14">
        <v>0.4</v>
      </c>
      <c r="G58" s="15">
        <v>21600</v>
      </c>
      <c r="H58" s="15">
        <f t="shared" si="0"/>
        <v>8640</v>
      </c>
      <c r="I58" s="11"/>
    </row>
    <row r="59" spans="1:9" ht="100.05" customHeight="1" x14ac:dyDescent="0.25">
      <c r="A59" s="12">
        <v>56</v>
      </c>
      <c r="B59" s="42"/>
      <c r="C59" s="13" t="s">
        <v>202</v>
      </c>
      <c r="D59" s="13" t="s">
        <v>203</v>
      </c>
      <c r="E59" s="13" t="s">
        <v>204</v>
      </c>
      <c r="F59" s="16">
        <v>0.4</v>
      </c>
      <c r="G59" s="15">
        <v>21600</v>
      </c>
      <c r="H59" s="15">
        <f t="shared" si="0"/>
        <v>8640</v>
      </c>
      <c r="I59" s="13"/>
    </row>
    <row r="60" spans="1:9" ht="100.05" customHeight="1" x14ac:dyDescent="0.25">
      <c r="A60" s="10">
        <v>57</v>
      </c>
      <c r="B60" s="42"/>
      <c r="C60" s="11" t="s">
        <v>205</v>
      </c>
      <c r="D60" s="11" t="s">
        <v>206</v>
      </c>
      <c r="E60" s="11" t="s">
        <v>207</v>
      </c>
      <c r="F60" s="14">
        <v>0.4</v>
      </c>
      <c r="G60" s="15">
        <v>21600</v>
      </c>
      <c r="H60" s="15">
        <f t="shared" si="0"/>
        <v>8640</v>
      </c>
      <c r="I60" s="11"/>
    </row>
    <row r="61" spans="1:9" ht="100.05" customHeight="1" x14ac:dyDescent="0.25">
      <c r="A61" s="12">
        <v>58</v>
      </c>
      <c r="B61" s="42"/>
      <c r="C61" s="13" t="s">
        <v>208</v>
      </c>
      <c r="D61" s="13" t="s">
        <v>209</v>
      </c>
      <c r="E61" s="13" t="s">
        <v>210</v>
      </c>
      <c r="F61" s="16">
        <v>0.4</v>
      </c>
      <c r="G61" s="15">
        <v>21600</v>
      </c>
      <c r="H61" s="15">
        <f t="shared" si="0"/>
        <v>8640</v>
      </c>
      <c r="I61" s="13"/>
    </row>
    <row r="62" spans="1:9" ht="100.05" customHeight="1" x14ac:dyDescent="0.25">
      <c r="A62" s="10">
        <v>59</v>
      </c>
      <c r="B62" s="42"/>
      <c r="C62" s="11" t="s">
        <v>211</v>
      </c>
      <c r="D62" s="11" t="s">
        <v>212</v>
      </c>
      <c r="E62" s="11" t="s">
        <v>213</v>
      </c>
      <c r="F62" s="14">
        <v>0.4</v>
      </c>
      <c r="G62" s="15">
        <v>21600</v>
      </c>
      <c r="H62" s="15">
        <f t="shared" si="0"/>
        <v>8640</v>
      </c>
      <c r="I62" s="11"/>
    </row>
    <row r="63" spans="1:9" ht="100.05" customHeight="1" x14ac:dyDescent="0.25">
      <c r="A63" s="12">
        <v>60</v>
      </c>
      <c r="B63" s="42"/>
      <c r="C63" s="13" t="s">
        <v>214</v>
      </c>
      <c r="D63" s="13" t="s">
        <v>215</v>
      </c>
      <c r="E63" s="13" t="s">
        <v>216</v>
      </c>
      <c r="F63" s="16">
        <v>0.4</v>
      </c>
      <c r="G63" s="15">
        <v>21600</v>
      </c>
      <c r="H63" s="15">
        <f t="shared" si="0"/>
        <v>8640</v>
      </c>
      <c r="I63" s="13"/>
    </row>
    <row r="64" spans="1:9" ht="100.05" customHeight="1" x14ac:dyDescent="0.25">
      <c r="A64" s="10">
        <v>61</v>
      </c>
      <c r="B64" s="42"/>
      <c r="C64" s="11" t="s">
        <v>217</v>
      </c>
      <c r="D64" s="11" t="s">
        <v>218</v>
      </c>
      <c r="E64" s="11" t="s">
        <v>219</v>
      </c>
      <c r="F64" s="14">
        <v>0.5</v>
      </c>
      <c r="G64" s="15">
        <v>21600</v>
      </c>
      <c r="H64" s="15">
        <f t="shared" si="0"/>
        <v>10800</v>
      </c>
      <c r="I64" s="11"/>
    </row>
    <row r="65" spans="1:9" ht="100.05" customHeight="1" x14ac:dyDescent="0.25">
      <c r="A65" s="12">
        <v>62</v>
      </c>
      <c r="B65" s="43"/>
      <c r="C65" s="13" t="s">
        <v>220</v>
      </c>
      <c r="D65" s="13" t="s">
        <v>221</v>
      </c>
      <c r="E65" s="13" t="s">
        <v>222</v>
      </c>
      <c r="F65" s="16">
        <v>0.5</v>
      </c>
      <c r="G65" s="15">
        <v>21600</v>
      </c>
      <c r="H65" s="15">
        <f t="shared" si="0"/>
        <v>10800</v>
      </c>
      <c r="I65" s="13"/>
    </row>
    <row r="66" spans="1:9" ht="100.05" customHeight="1" x14ac:dyDescent="0.25">
      <c r="A66" s="10">
        <v>63</v>
      </c>
      <c r="B66" s="10" t="s">
        <v>223</v>
      </c>
      <c r="C66" s="11" t="s">
        <v>224</v>
      </c>
      <c r="D66" s="11" t="s">
        <v>225</v>
      </c>
      <c r="E66" s="11" t="s">
        <v>226</v>
      </c>
      <c r="F66" s="14">
        <v>0.5</v>
      </c>
      <c r="G66" s="15">
        <v>21600</v>
      </c>
      <c r="H66" s="15">
        <f t="shared" si="0"/>
        <v>10800</v>
      </c>
      <c r="I66" s="11"/>
    </row>
    <row r="67" spans="1:9" ht="100.05" customHeight="1" x14ac:dyDescent="0.25">
      <c r="A67" s="10">
        <v>64</v>
      </c>
      <c r="B67" s="10" t="s">
        <v>227</v>
      </c>
      <c r="C67" s="11" t="s">
        <v>228</v>
      </c>
      <c r="D67" s="11" t="s">
        <v>229</v>
      </c>
      <c r="E67" s="11" t="s">
        <v>230</v>
      </c>
      <c r="F67" s="14">
        <v>0.6</v>
      </c>
      <c r="G67" s="15">
        <v>21600</v>
      </c>
      <c r="H67" s="15">
        <f t="shared" si="0"/>
        <v>12960</v>
      </c>
      <c r="I67" s="11"/>
    </row>
    <row r="68" spans="1:9" ht="100.05" customHeight="1" x14ac:dyDescent="0.25">
      <c r="A68" s="10">
        <v>65</v>
      </c>
      <c r="B68" s="10" t="s">
        <v>231</v>
      </c>
      <c r="C68" s="11" t="s">
        <v>231</v>
      </c>
      <c r="D68" s="11" t="s">
        <v>232</v>
      </c>
      <c r="E68" s="11" t="s">
        <v>233</v>
      </c>
      <c r="F68" s="14">
        <v>0.7</v>
      </c>
      <c r="G68" s="15">
        <v>21600</v>
      </c>
      <c r="H68" s="15">
        <f t="shared" si="0"/>
        <v>15119.999999999998</v>
      </c>
      <c r="I68" s="11"/>
    </row>
    <row r="69" spans="1:9" ht="100.05" customHeight="1" x14ac:dyDescent="0.25">
      <c r="A69" s="10">
        <v>66</v>
      </c>
      <c r="B69" s="10" t="s">
        <v>234</v>
      </c>
      <c r="C69" s="11" t="s">
        <v>234</v>
      </c>
      <c r="D69" s="11" t="s">
        <v>235</v>
      </c>
      <c r="E69" s="11" t="s">
        <v>236</v>
      </c>
      <c r="F69" s="14">
        <v>0.7</v>
      </c>
      <c r="G69" s="15">
        <v>21600</v>
      </c>
      <c r="H69" s="15">
        <f t="shared" ref="H69:H71" si="1">SUM(F69*G69)</f>
        <v>15119.999999999998</v>
      </c>
      <c r="I69" s="11"/>
    </row>
    <row r="70" spans="1:9" ht="100.05" customHeight="1" x14ac:dyDescent="0.25">
      <c r="A70" s="10">
        <v>67</v>
      </c>
      <c r="B70" s="10" t="s">
        <v>237</v>
      </c>
      <c r="C70" s="11" t="s">
        <v>237</v>
      </c>
      <c r="D70" s="11" t="s">
        <v>238</v>
      </c>
      <c r="E70" s="11" t="s">
        <v>239</v>
      </c>
      <c r="F70" s="14">
        <v>0.5</v>
      </c>
      <c r="G70" s="15">
        <v>21600</v>
      </c>
      <c r="H70" s="15">
        <f t="shared" si="1"/>
        <v>10800</v>
      </c>
      <c r="I70" s="11"/>
    </row>
    <row r="71" spans="1:9" ht="100.05" customHeight="1" x14ac:dyDescent="0.25">
      <c r="A71" s="10">
        <v>69</v>
      </c>
      <c r="B71" s="10" t="s">
        <v>240</v>
      </c>
      <c r="C71" s="11" t="s">
        <v>240</v>
      </c>
      <c r="D71" s="11" t="s">
        <v>241</v>
      </c>
      <c r="E71" s="11" t="s">
        <v>242</v>
      </c>
      <c r="F71" s="14">
        <v>0.5</v>
      </c>
      <c r="G71" s="15">
        <v>21600</v>
      </c>
      <c r="H71" s="15">
        <f t="shared" si="1"/>
        <v>10800</v>
      </c>
      <c r="I71" s="11"/>
    </row>
    <row r="72" spans="1:9" ht="100.05" customHeight="1" x14ac:dyDescent="0.25">
      <c r="A72" s="20">
        <v>70</v>
      </c>
      <c r="B72" s="33" t="s">
        <v>322</v>
      </c>
      <c r="C72" s="33"/>
      <c r="D72" s="33"/>
      <c r="E72" s="33"/>
      <c r="F72" s="33"/>
      <c r="G72" s="34"/>
      <c r="H72" s="15">
        <f>SUM(H4:H71)</f>
        <v>749520</v>
      </c>
      <c r="I72" s="11"/>
    </row>
    <row r="73" spans="1:9" ht="100.05" customHeight="1" x14ac:dyDescent="0.25">
      <c r="A73" s="32" t="s">
        <v>315</v>
      </c>
      <c r="B73" s="33"/>
      <c r="C73" s="33"/>
      <c r="D73" s="33"/>
      <c r="E73" s="33"/>
      <c r="F73" s="33"/>
      <c r="G73" s="33"/>
      <c r="H73" s="33"/>
      <c r="I73" s="34"/>
    </row>
    <row r="74" spans="1:9" ht="100.05" customHeight="1" x14ac:dyDescent="0.25">
      <c r="A74" s="10"/>
      <c r="B74" s="10" t="s">
        <v>316</v>
      </c>
      <c r="C74" s="32" t="s">
        <v>319</v>
      </c>
      <c r="D74" s="33"/>
      <c r="E74" s="33"/>
      <c r="F74" s="33"/>
      <c r="G74" s="34"/>
      <c r="H74" s="15">
        <f>SUM(H72*0.08)</f>
        <v>59961.599999999999</v>
      </c>
      <c r="I74" s="11"/>
    </row>
    <row r="75" spans="1:9" ht="100.05" customHeight="1" x14ac:dyDescent="0.25">
      <c r="A75" s="10"/>
      <c r="B75" s="10" t="s">
        <v>317</v>
      </c>
      <c r="C75" s="32" t="s">
        <v>320</v>
      </c>
      <c r="D75" s="33"/>
      <c r="E75" s="33"/>
      <c r="F75" s="33"/>
      <c r="G75" s="34"/>
      <c r="H75" s="15">
        <f>SUM(H72*0.06)</f>
        <v>44971.199999999997</v>
      </c>
      <c r="I75" s="11"/>
    </row>
    <row r="76" spans="1:9" ht="100.05" customHeight="1" x14ac:dyDescent="0.25">
      <c r="A76" s="10"/>
      <c r="B76" s="10" t="s">
        <v>318</v>
      </c>
      <c r="C76" s="32" t="s">
        <v>321</v>
      </c>
      <c r="D76" s="33"/>
      <c r="E76" s="33"/>
      <c r="F76" s="33"/>
      <c r="G76" s="34"/>
      <c r="H76" s="15">
        <f>SUM(H72*0.05)</f>
        <v>37476</v>
      </c>
      <c r="I76" s="11"/>
    </row>
    <row r="77" spans="1:9" ht="100.05" customHeight="1" x14ac:dyDescent="0.3">
      <c r="A77" s="35" t="s">
        <v>243</v>
      </c>
      <c r="B77" s="36"/>
      <c r="C77" s="36"/>
      <c r="D77" s="36"/>
      <c r="E77" s="36"/>
      <c r="F77" s="18"/>
      <c r="G77" s="17"/>
      <c r="H77" s="19">
        <f>SUM(H72,H74,H75,H76)</f>
        <v>891928.79999999993</v>
      </c>
      <c r="I77" s="17"/>
    </row>
    <row r="79" spans="1:9" x14ac:dyDescent="0.25">
      <c r="A79" s="40"/>
      <c r="B79" s="28"/>
      <c r="C79" s="28"/>
      <c r="D79" s="28"/>
      <c r="E79" s="28"/>
      <c r="F79" s="28"/>
      <c r="G79" s="28"/>
      <c r="H79" s="28"/>
      <c r="I79" s="28"/>
    </row>
  </sheetData>
  <mergeCells count="18">
    <mergeCell ref="A1:I1"/>
    <mergeCell ref="B32:B36"/>
    <mergeCell ref="B58:B65"/>
    <mergeCell ref="B15:B21"/>
    <mergeCell ref="B10:B14"/>
    <mergeCell ref="B22:B25"/>
    <mergeCell ref="B4:B9"/>
    <mergeCell ref="B37:B42"/>
    <mergeCell ref="B26:B31"/>
    <mergeCell ref="C76:G76"/>
    <mergeCell ref="B72:G72"/>
    <mergeCell ref="A2:I2"/>
    <mergeCell ref="A77:E77"/>
    <mergeCell ref="A79:I79"/>
    <mergeCell ref="B43:B57"/>
    <mergeCell ref="A73:I73"/>
    <mergeCell ref="C74:G74"/>
    <mergeCell ref="C75:G75"/>
  </mergeCells>
  <phoneticPr fontId="5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7"/>
  <sheetViews>
    <sheetView tabSelected="1" zoomScaleNormal="100" workbookViewId="0">
      <pane ySplit="3" topLeftCell="A71" activePane="bottomLeft" state="frozen"/>
      <selection pane="bottomLeft" activeCell="A71" sqref="A71:XFD71"/>
    </sheetView>
  </sheetViews>
  <sheetFormatPr defaultRowHeight="14.4" x14ac:dyDescent="0.25"/>
  <cols>
    <col min="1" max="1" width="6" customWidth="1"/>
    <col min="2" max="2" width="12" customWidth="1"/>
    <col min="3" max="3" width="18" customWidth="1"/>
    <col min="4" max="5" width="35" customWidth="1"/>
    <col min="6" max="7" width="14" customWidth="1"/>
    <col min="8" max="8" width="26.5546875" customWidth="1"/>
    <col min="9" max="9" width="12" customWidth="1"/>
  </cols>
  <sheetData>
    <row r="1" spans="1:9" ht="30" customHeight="1" x14ac:dyDescent="0.25">
      <c r="A1" s="27" t="s">
        <v>244</v>
      </c>
      <c r="B1" s="28"/>
      <c r="C1" s="28"/>
      <c r="D1" s="28"/>
      <c r="E1" s="28"/>
      <c r="F1" s="28"/>
      <c r="G1" s="28"/>
      <c r="H1" s="28"/>
      <c r="I1" s="28"/>
    </row>
    <row r="2" spans="1:9" ht="22.05" customHeight="1" x14ac:dyDescent="0.25">
      <c r="A2" s="37" t="s">
        <v>387</v>
      </c>
      <c r="B2" s="28"/>
      <c r="C2" s="28"/>
      <c r="D2" s="28"/>
      <c r="E2" s="28"/>
      <c r="F2" s="28"/>
      <c r="G2" s="28"/>
      <c r="H2" s="28"/>
      <c r="I2" s="28"/>
    </row>
    <row r="3" spans="1:9" ht="25.05" customHeight="1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245</v>
      </c>
      <c r="F3" s="1" t="s">
        <v>6</v>
      </c>
      <c r="G3" s="1" t="s">
        <v>7</v>
      </c>
      <c r="H3" s="1" t="s">
        <v>8</v>
      </c>
      <c r="I3" s="1" t="s">
        <v>9</v>
      </c>
    </row>
    <row r="4" spans="1:9" ht="100.05" customHeight="1" x14ac:dyDescent="0.25">
      <c r="A4" s="2">
        <v>1</v>
      </c>
      <c r="B4" s="29" t="s">
        <v>10</v>
      </c>
      <c r="C4" s="3" t="s">
        <v>11</v>
      </c>
      <c r="D4" s="3" t="s">
        <v>12</v>
      </c>
      <c r="E4" s="3" t="s">
        <v>246</v>
      </c>
      <c r="F4" s="4">
        <v>1.5</v>
      </c>
      <c r="G4" s="5">
        <v>21600</v>
      </c>
      <c r="H4" s="5">
        <f>SUM(F4*G4)</f>
        <v>32400</v>
      </c>
      <c r="I4" s="3" t="s">
        <v>14</v>
      </c>
    </row>
    <row r="5" spans="1:9" ht="100.05" customHeight="1" x14ac:dyDescent="0.25">
      <c r="A5" s="6">
        <v>2</v>
      </c>
      <c r="B5" s="30"/>
      <c r="C5" s="7" t="s">
        <v>15</v>
      </c>
      <c r="D5" s="7" t="s">
        <v>16</v>
      </c>
      <c r="E5" s="7" t="s">
        <v>247</v>
      </c>
      <c r="F5" s="8">
        <v>1.5</v>
      </c>
      <c r="G5" s="5">
        <v>21600</v>
      </c>
      <c r="H5" s="5">
        <f t="shared" ref="H5:H68" si="0">SUM(F5*G5)</f>
        <v>32400</v>
      </c>
      <c r="I5" s="7" t="s">
        <v>18</v>
      </c>
    </row>
    <row r="6" spans="1:9" ht="100.05" customHeight="1" x14ac:dyDescent="0.25">
      <c r="A6" s="2">
        <v>3</v>
      </c>
      <c r="B6" s="30"/>
      <c r="C6" s="3" t="s">
        <v>19</v>
      </c>
      <c r="D6" s="3" t="s">
        <v>20</v>
      </c>
      <c r="E6" s="3" t="s">
        <v>248</v>
      </c>
      <c r="F6" s="4">
        <v>1.2</v>
      </c>
      <c r="G6" s="5">
        <v>21600</v>
      </c>
      <c r="H6" s="5">
        <f t="shared" si="0"/>
        <v>25920</v>
      </c>
      <c r="I6" s="3" t="s">
        <v>22</v>
      </c>
    </row>
    <row r="7" spans="1:9" ht="100.05" customHeight="1" x14ac:dyDescent="0.25">
      <c r="A7" s="6">
        <v>4</v>
      </c>
      <c r="B7" s="30"/>
      <c r="C7" s="7" t="s">
        <v>23</v>
      </c>
      <c r="D7" s="7" t="s">
        <v>24</v>
      </c>
      <c r="E7" s="7" t="s">
        <v>249</v>
      </c>
      <c r="F7" s="8">
        <v>1.5</v>
      </c>
      <c r="G7" s="5">
        <v>21600</v>
      </c>
      <c r="H7" s="5">
        <f t="shared" si="0"/>
        <v>32400</v>
      </c>
      <c r="I7" s="7" t="s">
        <v>26</v>
      </c>
    </row>
    <row r="8" spans="1:9" ht="100.05" customHeight="1" x14ac:dyDescent="0.25">
      <c r="A8" s="2">
        <v>5</v>
      </c>
      <c r="B8" s="30"/>
      <c r="C8" s="3" t="s">
        <v>27</v>
      </c>
      <c r="D8" s="3" t="s">
        <v>28</v>
      </c>
      <c r="E8" s="3" t="s">
        <v>250</v>
      </c>
      <c r="F8" s="4">
        <v>1</v>
      </c>
      <c r="G8" s="5">
        <v>21600</v>
      </c>
      <c r="H8" s="5">
        <f t="shared" si="0"/>
        <v>21600</v>
      </c>
      <c r="I8" s="3" t="s">
        <v>30</v>
      </c>
    </row>
    <row r="9" spans="1:9" ht="100.05" customHeight="1" x14ac:dyDescent="0.25">
      <c r="A9" s="6">
        <v>6</v>
      </c>
      <c r="B9" s="31"/>
      <c r="C9" s="7" t="s">
        <v>31</v>
      </c>
      <c r="D9" s="7" t="s">
        <v>32</v>
      </c>
      <c r="E9" s="7" t="s">
        <v>251</v>
      </c>
      <c r="F9" s="8">
        <v>1</v>
      </c>
      <c r="G9" s="5">
        <v>21600</v>
      </c>
      <c r="H9" s="5">
        <f t="shared" si="0"/>
        <v>21600</v>
      </c>
      <c r="I9" s="7" t="s">
        <v>34</v>
      </c>
    </row>
    <row r="10" spans="1:9" ht="100.05" customHeight="1" x14ac:dyDescent="0.25">
      <c r="A10" s="2">
        <v>7</v>
      </c>
      <c r="B10" s="29" t="s">
        <v>35</v>
      </c>
      <c r="C10" s="3" t="s">
        <v>36</v>
      </c>
      <c r="D10" s="3" t="s">
        <v>37</v>
      </c>
      <c r="E10" s="3" t="s">
        <v>252</v>
      </c>
      <c r="F10" s="4">
        <v>1.2</v>
      </c>
      <c r="G10" s="5">
        <v>21600</v>
      </c>
      <c r="H10" s="5">
        <f t="shared" si="0"/>
        <v>25920</v>
      </c>
      <c r="I10" s="3" t="s">
        <v>39</v>
      </c>
    </row>
    <row r="11" spans="1:9" ht="100.05" customHeight="1" x14ac:dyDescent="0.25">
      <c r="A11" s="6">
        <v>8</v>
      </c>
      <c r="B11" s="30"/>
      <c r="C11" s="7" t="s">
        <v>40</v>
      </c>
      <c r="D11" s="7" t="s">
        <v>41</v>
      </c>
      <c r="E11" s="7" t="s">
        <v>253</v>
      </c>
      <c r="F11" s="8">
        <v>1.2</v>
      </c>
      <c r="G11" s="5">
        <v>21600</v>
      </c>
      <c r="H11" s="5">
        <f t="shared" si="0"/>
        <v>25920</v>
      </c>
      <c r="I11" s="7" t="s">
        <v>43</v>
      </c>
    </row>
    <row r="12" spans="1:9" ht="100.05" customHeight="1" x14ac:dyDescent="0.25">
      <c r="A12" s="2">
        <v>9</v>
      </c>
      <c r="B12" s="30"/>
      <c r="C12" s="3" t="s">
        <v>44</v>
      </c>
      <c r="D12" s="3" t="s">
        <v>45</v>
      </c>
      <c r="E12" s="3" t="s">
        <v>254</v>
      </c>
      <c r="F12" s="4">
        <v>1.5</v>
      </c>
      <c r="G12" s="5">
        <v>21600</v>
      </c>
      <c r="H12" s="5">
        <f t="shared" si="0"/>
        <v>32400</v>
      </c>
      <c r="I12" s="3" t="s">
        <v>47</v>
      </c>
    </row>
    <row r="13" spans="1:9" ht="100.05" customHeight="1" x14ac:dyDescent="0.25">
      <c r="A13" s="6">
        <v>10</v>
      </c>
      <c r="B13" s="30"/>
      <c r="C13" s="7" t="s">
        <v>48</v>
      </c>
      <c r="D13" s="7" t="s">
        <v>49</v>
      </c>
      <c r="E13" s="7" t="s">
        <v>255</v>
      </c>
      <c r="F13" s="8">
        <v>1.5</v>
      </c>
      <c r="G13" s="5">
        <v>21600</v>
      </c>
      <c r="H13" s="5">
        <f t="shared" si="0"/>
        <v>32400</v>
      </c>
      <c r="I13" s="7" t="s">
        <v>51</v>
      </c>
    </row>
    <row r="14" spans="1:9" ht="100.05" customHeight="1" x14ac:dyDescent="0.25">
      <c r="A14" s="2">
        <v>11</v>
      </c>
      <c r="B14" s="31"/>
      <c r="C14" s="3" t="s">
        <v>52</v>
      </c>
      <c r="D14" s="3" t="s">
        <v>53</v>
      </c>
      <c r="E14" s="3" t="s">
        <v>256</v>
      </c>
      <c r="F14" s="4">
        <v>1.5</v>
      </c>
      <c r="G14" s="5">
        <v>21600</v>
      </c>
      <c r="H14" s="5">
        <f t="shared" si="0"/>
        <v>32400</v>
      </c>
      <c r="I14" s="3" t="s">
        <v>55</v>
      </c>
    </row>
    <row r="15" spans="1:9" ht="100.05" customHeight="1" x14ac:dyDescent="0.25">
      <c r="A15" s="2">
        <v>12</v>
      </c>
      <c r="B15" s="29" t="s">
        <v>56</v>
      </c>
      <c r="C15" s="3" t="s">
        <v>57</v>
      </c>
      <c r="D15" s="3" t="s">
        <v>58</v>
      </c>
      <c r="E15" s="3" t="s">
        <v>257</v>
      </c>
      <c r="F15" s="4">
        <v>1.2</v>
      </c>
      <c r="G15" s="5">
        <v>21600</v>
      </c>
      <c r="H15" s="5">
        <f t="shared" si="0"/>
        <v>25920</v>
      </c>
      <c r="I15" s="3" t="s">
        <v>60</v>
      </c>
    </row>
    <row r="16" spans="1:9" ht="100.05" customHeight="1" x14ac:dyDescent="0.25">
      <c r="A16" s="6">
        <v>13</v>
      </c>
      <c r="B16" s="30"/>
      <c r="C16" s="7" t="s">
        <v>61</v>
      </c>
      <c r="D16" s="7" t="s">
        <v>62</v>
      </c>
      <c r="E16" s="7" t="s">
        <v>258</v>
      </c>
      <c r="F16" s="8">
        <v>1.2</v>
      </c>
      <c r="G16" s="5">
        <v>21600</v>
      </c>
      <c r="H16" s="5">
        <f t="shared" si="0"/>
        <v>25920</v>
      </c>
      <c r="I16" s="7" t="s">
        <v>64</v>
      </c>
    </row>
    <row r="17" spans="1:9" ht="100.05" customHeight="1" x14ac:dyDescent="0.25">
      <c r="A17" s="2">
        <v>14</v>
      </c>
      <c r="B17" s="30"/>
      <c r="C17" s="3" t="s">
        <v>65</v>
      </c>
      <c r="D17" s="3" t="s">
        <v>66</v>
      </c>
      <c r="E17" s="3" t="s">
        <v>259</v>
      </c>
      <c r="F17" s="4">
        <v>1.5</v>
      </c>
      <c r="G17" s="5">
        <v>21600</v>
      </c>
      <c r="H17" s="5">
        <f t="shared" si="0"/>
        <v>32400</v>
      </c>
      <c r="I17" s="3" t="s">
        <v>68</v>
      </c>
    </row>
    <row r="18" spans="1:9" ht="100.05" customHeight="1" x14ac:dyDescent="0.25">
      <c r="A18" s="6">
        <v>15</v>
      </c>
      <c r="B18" s="30"/>
      <c r="C18" s="7" t="s">
        <v>69</v>
      </c>
      <c r="D18" s="7" t="s">
        <v>70</v>
      </c>
      <c r="E18" s="7" t="s">
        <v>260</v>
      </c>
      <c r="F18" s="8">
        <v>1</v>
      </c>
      <c r="G18" s="5">
        <v>21600</v>
      </c>
      <c r="H18" s="5">
        <f t="shared" si="0"/>
        <v>21600</v>
      </c>
      <c r="I18" s="7" t="s">
        <v>72</v>
      </c>
    </row>
    <row r="19" spans="1:9" ht="100.05" customHeight="1" x14ac:dyDescent="0.25">
      <c r="A19" s="2">
        <v>16</v>
      </c>
      <c r="B19" s="30"/>
      <c r="C19" s="3" t="s">
        <v>73</v>
      </c>
      <c r="D19" s="3" t="s">
        <v>74</v>
      </c>
      <c r="E19" s="3" t="s">
        <v>261</v>
      </c>
      <c r="F19" s="4">
        <v>1.2</v>
      </c>
      <c r="G19" s="5">
        <v>21600</v>
      </c>
      <c r="H19" s="5">
        <f t="shared" si="0"/>
        <v>25920</v>
      </c>
      <c r="I19" s="3" t="s">
        <v>76</v>
      </c>
    </row>
    <row r="20" spans="1:9" ht="100.05" customHeight="1" x14ac:dyDescent="0.25">
      <c r="A20" s="6">
        <v>17</v>
      </c>
      <c r="B20" s="30"/>
      <c r="C20" s="7" t="s">
        <v>77</v>
      </c>
      <c r="D20" s="7" t="s">
        <v>78</v>
      </c>
      <c r="E20" s="7" t="s">
        <v>262</v>
      </c>
      <c r="F20" s="8">
        <v>1.2</v>
      </c>
      <c r="G20" s="5">
        <v>21600</v>
      </c>
      <c r="H20" s="5">
        <f t="shared" si="0"/>
        <v>25920</v>
      </c>
      <c r="I20" s="7" t="s">
        <v>80</v>
      </c>
    </row>
    <row r="21" spans="1:9" ht="100.05" customHeight="1" x14ac:dyDescent="0.25">
      <c r="A21" s="2">
        <v>18</v>
      </c>
      <c r="B21" s="31"/>
      <c r="C21" s="3" t="s">
        <v>81</v>
      </c>
      <c r="D21" s="3" t="s">
        <v>82</v>
      </c>
      <c r="E21" s="3" t="s">
        <v>263</v>
      </c>
      <c r="F21" s="4">
        <v>1.5</v>
      </c>
      <c r="G21" s="5">
        <v>21600</v>
      </c>
      <c r="H21" s="5">
        <f t="shared" si="0"/>
        <v>32400</v>
      </c>
      <c r="I21" s="3" t="s">
        <v>84</v>
      </c>
    </row>
    <row r="22" spans="1:9" ht="100.05" customHeight="1" x14ac:dyDescent="0.25">
      <c r="A22" s="2">
        <v>19</v>
      </c>
      <c r="B22" s="29" t="s">
        <v>85</v>
      </c>
      <c r="C22" s="3" t="s">
        <v>86</v>
      </c>
      <c r="D22" s="3" t="s">
        <v>87</v>
      </c>
      <c r="E22" s="3" t="s">
        <v>264</v>
      </c>
      <c r="F22" s="4">
        <v>0.8</v>
      </c>
      <c r="G22" s="5">
        <v>21600</v>
      </c>
      <c r="H22" s="5">
        <f t="shared" si="0"/>
        <v>17280</v>
      </c>
      <c r="I22" s="3"/>
    </row>
    <row r="23" spans="1:9" ht="100.05" customHeight="1" x14ac:dyDescent="0.25">
      <c r="A23" s="6">
        <v>20</v>
      </c>
      <c r="B23" s="30"/>
      <c r="C23" s="7" t="s">
        <v>89</v>
      </c>
      <c r="D23" s="7" t="s">
        <v>90</v>
      </c>
      <c r="E23" s="7" t="s">
        <v>265</v>
      </c>
      <c r="F23" s="8">
        <v>0.8</v>
      </c>
      <c r="G23" s="5">
        <v>21600</v>
      </c>
      <c r="H23" s="5">
        <f t="shared" si="0"/>
        <v>17280</v>
      </c>
      <c r="I23" s="7"/>
    </row>
    <row r="24" spans="1:9" ht="100.05" customHeight="1" x14ac:dyDescent="0.25">
      <c r="A24" s="2">
        <v>21</v>
      </c>
      <c r="B24" s="30"/>
      <c r="C24" s="3" t="s">
        <v>92</v>
      </c>
      <c r="D24" s="3" t="s">
        <v>93</v>
      </c>
      <c r="E24" s="3" t="s">
        <v>266</v>
      </c>
      <c r="F24" s="4">
        <v>0.6</v>
      </c>
      <c r="G24" s="5">
        <v>21600</v>
      </c>
      <c r="H24" s="5">
        <f t="shared" si="0"/>
        <v>12960</v>
      </c>
      <c r="I24" s="3"/>
    </row>
    <row r="25" spans="1:9" ht="100.05" customHeight="1" x14ac:dyDescent="0.25">
      <c r="A25" s="6">
        <v>22</v>
      </c>
      <c r="B25" s="31"/>
      <c r="C25" s="7" t="s">
        <v>95</v>
      </c>
      <c r="D25" s="7" t="s">
        <v>96</v>
      </c>
      <c r="E25" s="7" t="s">
        <v>267</v>
      </c>
      <c r="F25" s="8">
        <v>0.6</v>
      </c>
      <c r="G25" s="5">
        <v>21600</v>
      </c>
      <c r="H25" s="5">
        <f t="shared" si="0"/>
        <v>12960</v>
      </c>
      <c r="I25" s="7"/>
    </row>
    <row r="26" spans="1:9" ht="100.05" customHeight="1" x14ac:dyDescent="0.25">
      <c r="A26" s="2">
        <v>23</v>
      </c>
      <c r="B26" s="29" t="s">
        <v>98</v>
      </c>
      <c r="C26" s="3" t="s">
        <v>99</v>
      </c>
      <c r="D26" s="3" t="s">
        <v>100</v>
      </c>
      <c r="E26" s="3" t="s">
        <v>268</v>
      </c>
      <c r="F26" s="4">
        <v>0.8</v>
      </c>
      <c r="G26" s="5">
        <v>21600</v>
      </c>
      <c r="H26" s="5">
        <f t="shared" si="0"/>
        <v>17280</v>
      </c>
      <c r="I26" s="3"/>
    </row>
    <row r="27" spans="1:9" ht="100.05" customHeight="1" x14ac:dyDescent="0.25">
      <c r="A27" s="6">
        <v>24</v>
      </c>
      <c r="B27" s="30"/>
      <c r="C27" s="7" t="s">
        <v>102</v>
      </c>
      <c r="D27" s="7" t="s">
        <v>103</v>
      </c>
      <c r="E27" s="7" t="s">
        <v>269</v>
      </c>
      <c r="F27" s="8">
        <v>1</v>
      </c>
      <c r="G27" s="5">
        <v>21600</v>
      </c>
      <c r="H27" s="5">
        <f t="shared" si="0"/>
        <v>21600</v>
      </c>
      <c r="I27" s="7"/>
    </row>
    <row r="28" spans="1:9" ht="100.05" customHeight="1" x14ac:dyDescent="0.25">
      <c r="A28" s="2">
        <v>25</v>
      </c>
      <c r="B28" s="30"/>
      <c r="C28" s="3" t="s">
        <v>105</v>
      </c>
      <c r="D28" s="3" t="s">
        <v>106</v>
      </c>
      <c r="E28" s="3" t="s">
        <v>270</v>
      </c>
      <c r="F28" s="4">
        <v>0.8</v>
      </c>
      <c r="G28" s="5">
        <v>21600</v>
      </c>
      <c r="H28" s="5">
        <f t="shared" si="0"/>
        <v>17280</v>
      </c>
      <c r="I28" s="3"/>
    </row>
    <row r="29" spans="1:9" ht="100.05" customHeight="1" x14ac:dyDescent="0.25">
      <c r="A29" s="6">
        <v>26</v>
      </c>
      <c r="B29" s="30"/>
      <c r="C29" s="7" t="s">
        <v>108</v>
      </c>
      <c r="D29" s="7" t="s">
        <v>109</v>
      </c>
      <c r="E29" s="7" t="s">
        <v>271</v>
      </c>
      <c r="F29" s="8">
        <v>0.8</v>
      </c>
      <c r="G29" s="5">
        <v>21600</v>
      </c>
      <c r="H29" s="5">
        <f t="shared" si="0"/>
        <v>17280</v>
      </c>
      <c r="I29" s="7"/>
    </row>
    <row r="30" spans="1:9" ht="100.05" customHeight="1" x14ac:dyDescent="0.25">
      <c r="A30" s="2">
        <v>27</v>
      </c>
      <c r="B30" s="30"/>
      <c r="C30" s="3" t="s">
        <v>111</v>
      </c>
      <c r="D30" s="3" t="s">
        <v>112</v>
      </c>
      <c r="E30" s="3" t="s">
        <v>272</v>
      </c>
      <c r="F30" s="4">
        <v>1</v>
      </c>
      <c r="G30" s="5">
        <v>21600</v>
      </c>
      <c r="H30" s="5">
        <f t="shared" si="0"/>
        <v>21600</v>
      </c>
      <c r="I30" s="3"/>
    </row>
    <row r="31" spans="1:9" ht="100.05" customHeight="1" x14ac:dyDescent="0.25">
      <c r="A31" s="6">
        <v>28</v>
      </c>
      <c r="B31" s="31"/>
      <c r="C31" s="7" t="s">
        <v>114</v>
      </c>
      <c r="D31" s="7" t="s">
        <v>115</v>
      </c>
      <c r="E31" s="7" t="s">
        <v>273</v>
      </c>
      <c r="F31" s="8">
        <v>0.8</v>
      </c>
      <c r="G31" s="5">
        <v>21600</v>
      </c>
      <c r="H31" s="5">
        <f t="shared" si="0"/>
        <v>17280</v>
      </c>
      <c r="I31" s="7"/>
    </row>
    <row r="32" spans="1:9" ht="100.05" customHeight="1" x14ac:dyDescent="0.25">
      <c r="A32" s="2">
        <v>29</v>
      </c>
      <c r="B32" s="29" t="s">
        <v>117</v>
      </c>
      <c r="C32" s="3" t="s">
        <v>118</v>
      </c>
      <c r="D32" s="3" t="s">
        <v>119</v>
      </c>
      <c r="E32" s="3" t="s">
        <v>274</v>
      </c>
      <c r="F32" s="4">
        <v>1.2</v>
      </c>
      <c r="G32" s="5">
        <v>21600</v>
      </c>
      <c r="H32" s="5">
        <f t="shared" si="0"/>
        <v>25920</v>
      </c>
      <c r="I32" s="3"/>
    </row>
    <row r="33" spans="1:9" ht="100.05" customHeight="1" x14ac:dyDescent="0.25">
      <c r="A33" s="6">
        <v>30</v>
      </c>
      <c r="B33" s="30"/>
      <c r="C33" s="7" t="s">
        <v>121</v>
      </c>
      <c r="D33" s="7" t="s">
        <v>122</v>
      </c>
      <c r="E33" s="7" t="s">
        <v>275</v>
      </c>
      <c r="F33" s="8">
        <v>0.8</v>
      </c>
      <c r="G33" s="5">
        <v>21600</v>
      </c>
      <c r="H33" s="5">
        <f t="shared" si="0"/>
        <v>17280</v>
      </c>
      <c r="I33" s="7"/>
    </row>
    <row r="34" spans="1:9" ht="100.05" customHeight="1" x14ac:dyDescent="0.25">
      <c r="A34" s="2">
        <v>31</v>
      </c>
      <c r="B34" s="30"/>
      <c r="C34" s="3" t="s">
        <v>124</v>
      </c>
      <c r="D34" s="3" t="s">
        <v>125</v>
      </c>
      <c r="E34" s="3" t="s">
        <v>276</v>
      </c>
      <c r="F34" s="4">
        <v>1.2</v>
      </c>
      <c r="G34" s="5">
        <v>21600</v>
      </c>
      <c r="H34" s="5">
        <f t="shared" si="0"/>
        <v>25920</v>
      </c>
      <c r="I34" s="3"/>
    </row>
    <row r="35" spans="1:9" ht="100.05" customHeight="1" x14ac:dyDescent="0.25">
      <c r="A35" s="6">
        <v>32</v>
      </c>
      <c r="B35" s="30"/>
      <c r="C35" s="7" t="s">
        <v>127</v>
      </c>
      <c r="D35" s="7" t="s">
        <v>128</v>
      </c>
      <c r="E35" s="7" t="s">
        <v>277</v>
      </c>
      <c r="F35" s="8">
        <v>0.8</v>
      </c>
      <c r="G35" s="5">
        <v>21600</v>
      </c>
      <c r="H35" s="5">
        <f t="shared" si="0"/>
        <v>17280</v>
      </c>
      <c r="I35" s="7"/>
    </row>
    <row r="36" spans="1:9" ht="100.05" customHeight="1" x14ac:dyDescent="0.25">
      <c r="A36" s="2">
        <v>33</v>
      </c>
      <c r="B36" s="31"/>
      <c r="C36" s="3" t="s">
        <v>130</v>
      </c>
      <c r="D36" s="3" t="s">
        <v>278</v>
      </c>
      <c r="E36" s="3" t="s">
        <v>279</v>
      </c>
      <c r="F36" s="4">
        <v>1</v>
      </c>
      <c r="G36" s="5">
        <v>21600</v>
      </c>
      <c r="H36" s="5">
        <f t="shared" si="0"/>
        <v>21600</v>
      </c>
      <c r="I36" s="3"/>
    </row>
    <row r="37" spans="1:9" ht="100.05" customHeight="1" x14ac:dyDescent="0.25">
      <c r="A37" s="2">
        <v>34</v>
      </c>
      <c r="B37" s="29" t="s">
        <v>133</v>
      </c>
      <c r="C37" s="3" t="s">
        <v>134</v>
      </c>
      <c r="D37" s="3" t="s">
        <v>135</v>
      </c>
      <c r="E37" s="3" t="s">
        <v>280</v>
      </c>
      <c r="F37" s="4">
        <v>1</v>
      </c>
      <c r="G37" s="5">
        <v>21600</v>
      </c>
      <c r="H37" s="5">
        <f t="shared" si="0"/>
        <v>21600</v>
      </c>
      <c r="I37" s="3"/>
    </row>
    <row r="38" spans="1:9" ht="100.05" customHeight="1" x14ac:dyDescent="0.25">
      <c r="A38" s="6">
        <v>35</v>
      </c>
      <c r="B38" s="30"/>
      <c r="C38" s="7" t="s">
        <v>137</v>
      </c>
      <c r="D38" s="7" t="s">
        <v>138</v>
      </c>
      <c r="E38" s="7" t="s">
        <v>281</v>
      </c>
      <c r="F38" s="8">
        <v>0.8</v>
      </c>
      <c r="G38" s="5">
        <v>21600</v>
      </c>
      <c r="H38" s="5">
        <f t="shared" si="0"/>
        <v>17280</v>
      </c>
      <c r="I38" s="7"/>
    </row>
    <row r="39" spans="1:9" ht="100.05" customHeight="1" x14ac:dyDescent="0.25">
      <c r="A39" s="2">
        <v>36</v>
      </c>
      <c r="B39" s="30"/>
      <c r="C39" s="3" t="s">
        <v>140</v>
      </c>
      <c r="D39" s="3" t="s">
        <v>141</v>
      </c>
      <c r="E39" s="3" t="s">
        <v>282</v>
      </c>
      <c r="F39" s="4">
        <v>0.8</v>
      </c>
      <c r="G39" s="5">
        <v>21600</v>
      </c>
      <c r="H39" s="5">
        <f t="shared" si="0"/>
        <v>17280</v>
      </c>
      <c r="I39" s="3"/>
    </row>
    <row r="40" spans="1:9" ht="100.05" customHeight="1" x14ac:dyDescent="0.25">
      <c r="A40" s="6">
        <v>37</v>
      </c>
      <c r="B40" s="30"/>
      <c r="C40" s="7" t="s">
        <v>143</v>
      </c>
      <c r="D40" s="7" t="s">
        <v>144</v>
      </c>
      <c r="E40" s="7" t="s">
        <v>283</v>
      </c>
      <c r="F40" s="8">
        <v>0.8</v>
      </c>
      <c r="G40" s="5">
        <v>21600</v>
      </c>
      <c r="H40" s="5">
        <f t="shared" si="0"/>
        <v>17280</v>
      </c>
      <c r="I40" s="7"/>
    </row>
    <row r="41" spans="1:9" ht="100.05" customHeight="1" x14ac:dyDescent="0.25">
      <c r="A41" s="2">
        <v>38</v>
      </c>
      <c r="B41" s="30"/>
      <c r="C41" s="3" t="s">
        <v>146</v>
      </c>
      <c r="D41" s="3" t="s">
        <v>147</v>
      </c>
      <c r="E41" s="3" t="s">
        <v>284</v>
      </c>
      <c r="F41" s="4">
        <v>0.8</v>
      </c>
      <c r="G41" s="5">
        <v>21600</v>
      </c>
      <c r="H41" s="5">
        <f t="shared" si="0"/>
        <v>17280</v>
      </c>
      <c r="I41" s="3"/>
    </row>
    <row r="42" spans="1:9" ht="100.05" customHeight="1" x14ac:dyDescent="0.25">
      <c r="A42" s="6">
        <v>39</v>
      </c>
      <c r="B42" s="31"/>
      <c r="C42" s="7" t="s">
        <v>149</v>
      </c>
      <c r="D42" s="7" t="s">
        <v>150</v>
      </c>
      <c r="E42" s="7" t="s">
        <v>285</v>
      </c>
      <c r="F42" s="8">
        <v>1</v>
      </c>
      <c r="G42" s="5">
        <v>21600</v>
      </c>
      <c r="H42" s="5">
        <f t="shared" si="0"/>
        <v>21600</v>
      </c>
      <c r="I42" s="7"/>
    </row>
    <row r="43" spans="1:9" ht="100.05" customHeight="1" x14ac:dyDescent="0.25">
      <c r="A43" s="2">
        <v>40</v>
      </c>
      <c r="B43" s="29" t="s">
        <v>152</v>
      </c>
      <c r="C43" s="3" t="s">
        <v>153</v>
      </c>
      <c r="D43" s="3" t="s">
        <v>154</v>
      </c>
      <c r="E43" s="3" t="s">
        <v>286</v>
      </c>
      <c r="F43" s="4">
        <v>0.6</v>
      </c>
      <c r="G43" s="5">
        <v>21600</v>
      </c>
      <c r="H43" s="5">
        <f t="shared" si="0"/>
        <v>12960</v>
      </c>
      <c r="I43" s="3"/>
    </row>
    <row r="44" spans="1:9" ht="100.05" customHeight="1" x14ac:dyDescent="0.25">
      <c r="A44" s="6">
        <v>41</v>
      </c>
      <c r="B44" s="30"/>
      <c r="C44" s="7" t="s">
        <v>156</v>
      </c>
      <c r="D44" s="7" t="s">
        <v>157</v>
      </c>
      <c r="E44" s="7" t="s">
        <v>287</v>
      </c>
      <c r="F44" s="8">
        <v>0.8</v>
      </c>
      <c r="G44" s="5">
        <v>21600</v>
      </c>
      <c r="H44" s="5">
        <f t="shared" si="0"/>
        <v>17280</v>
      </c>
      <c r="I44" s="7"/>
    </row>
    <row r="45" spans="1:9" ht="100.05" customHeight="1" x14ac:dyDescent="0.25">
      <c r="A45" s="2">
        <v>42</v>
      </c>
      <c r="B45" s="30"/>
      <c r="C45" s="3" t="s">
        <v>159</v>
      </c>
      <c r="D45" s="3" t="s">
        <v>160</v>
      </c>
      <c r="E45" s="3" t="s">
        <v>288</v>
      </c>
      <c r="F45" s="4">
        <v>0.5</v>
      </c>
      <c r="G45" s="5">
        <v>21600</v>
      </c>
      <c r="H45" s="5">
        <f t="shared" si="0"/>
        <v>10800</v>
      </c>
      <c r="I45" s="3"/>
    </row>
    <row r="46" spans="1:9" ht="100.05" customHeight="1" x14ac:dyDescent="0.25">
      <c r="A46" s="6">
        <v>43</v>
      </c>
      <c r="B46" s="30"/>
      <c r="C46" s="7" t="s">
        <v>162</v>
      </c>
      <c r="D46" s="7" t="s">
        <v>163</v>
      </c>
      <c r="E46" s="7" t="s">
        <v>289</v>
      </c>
      <c r="F46" s="8">
        <v>0.8</v>
      </c>
      <c r="G46" s="5">
        <v>21600</v>
      </c>
      <c r="H46" s="5">
        <f t="shared" si="0"/>
        <v>17280</v>
      </c>
      <c r="I46" s="7"/>
    </row>
    <row r="47" spans="1:9" ht="100.05" customHeight="1" x14ac:dyDescent="0.25">
      <c r="A47" s="2">
        <v>44</v>
      </c>
      <c r="B47" s="30"/>
      <c r="C47" s="3" t="s">
        <v>165</v>
      </c>
      <c r="D47" s="3" t="s">
        <v>166</v>
      </c>
      <c r="E47" s="3" t="s">
        <v>290</v>
      </c>
      <c r="F47" s="4">
        <v>1</v>
      </c>
      <c r="G47" s="5">
        <v>21600</v>
      </c>
      <c r="H47" s="5">
        <f t="shared" si="0"/>
        <v>21600</v>
      </c>
      <c r="I47" s="3"/>
    </row>
    <row r="48" spans="1:9" ht="100.05" customHeight="1" x14ac:dyDescent="0.25">
      <c r="A48" s="6">
        <v>45</v>
      </c>
      <c r="B48" s="30"/>
      <c r="C48" s="7" t="s">
        <v>168</v>
      </c>
      <c r="D48" s="7" t="s">
        <v>169</v>
      </c>
      <c r="E48" s="7" t="s">
        <v>291</v>
      </c>
      <c r="F48" s="8">
        <v>0.8</v>
      </c>
      <c r="G48" s="5">
        <v>21600</v>
      </c>
      <c r="H48" s="5">
        <f t="shared" si="0"/>
        <v>17280</v>
      </c>
      <c r="I48" s="7"/>
    </row>
    <row r="49" spans="1:9" ht="100.05" customHeight="1" x14ac:dyDescent="0.25">
      <c r="A49" s="2">
        <v>46</v>
      </c>
      <c r="B49" s="30"/>
      <c r="C49" s="3" t="s">
        <v>171</v>
      </c>
      <c r="D49" s="3" t="s">
        <v>172</v>
      </c>
      <c r="E49" s="3" t="s">
        <v>292</v>
      </c>
      <c r="F49" s="4">
        <v>0.8</v>
      </c>
      <c r="G49" s="5">
        <v>21600</v>
      </c>
      <c r="H49" s="5">
        <f t="shared" si="0"/>
        <v>17280</v>
      </c>
      <c r="I49" s="3"/>
    </row>
    <row r="50" spans="1:9" ht="100.05" customHeight="1" x14ac:dyDescent="0.25">
      <c r="A50" s="6">
        <v>47</v>
      </c>
      <c r="B50" s="30"/>
      <c r="C50" s="7" t="s">
        <v>174</v>
      </c>
      <c r="D50" s="7" t="s">
        <v>175</v>
      </c>
      <c r="E50" s="7" t="s">
        <v>293</v>
      </c>
      <c r="F50" s="8">
        <v>0.5</v>
      </c>
      <c r="G50" s="5">
        <v>21600</v>
      </c>
      <c r="H50" s="5">
        <f t="shared" si="0"/>
        <v>10800</v>
      </c>
      <c r="I50" s="7"/>
    </row>
    <row r="51" spans="1:9" ht="100.05" customHeight="1" x14ac:dyDescent="0.25">
      <c r="A51" s="2">
        <v>48</v>
      </c>
      <c r="B51" s="30"/>
      <c r="C51" s="3" t="s">
        <v>177</v>
      </c>
      <c r="D51" s="3" t="s">
        <v>178</v>
      </c>
      <c r="E51" s="3" t="s">
        <v>294</v>
      </c>
      <c r="F51" s="4">
        <v>0.8</v>
      </c>
      <c r="G51" s="5">
        <v>21600</v>
      </c>
      <c r="H51" s="5">
        <f t="shared" si="0"/>
        <v>17280</v>
      </c>
      <c r="I51" s="3"/>
    </row>
    <row r="52" spans="1:9" ht="100.05" customHeight="1" x14ac:dyDescent="0.25">
      <c r="A52" s="6">
        <v>49</v>
      </c>
      <c r="B52" s="30"/>
      <c r="C52" s="7" t="s">
        <v>180</v>
      </c>
      <c r="D52" s="7" t="s">
        <v>181</v>
      </c>
      <c r="E52" s="7" t="s">
        <v>295</v>
      </c>
      <c r="F52" s="8">
        <v>0.6</v>
      </c>
      <c r="G52" s="5">
        <v>21600</v>
      </c>
      <c r="H52" s="5">
        <f t="shared" si="0"/>
        <v>12960</v>
      </c>
      <c r="I52" s="7"/>
    </row>
    <row r="53" spans="1:9" ht="100.05" customHeight="1" x14ac:dyDescent="0.25">
      <c r="A53" s="2">
        <v>50</v>
      </c>
      <c r="B53" s="30"/>
      <c r="C53" s="3" t="s">
        <v>183</v>
      </c>
      <c r="D53" s="3" t="s">
        <v>184</v>
      </c>
      <c r="E53" s="3" t="s">
        <v>296</v>
      </c>
      <c r="F53" s="4">
        <v>0.6</v>
      </c>
      <c r="G53" s="5">
        <v>21600</v>
      </c>
      <c r="H53" s="5">
        <f t="shared" si="0"/>
        <v>12960</v>
      </c>
      <c r="I53" s="3"/>
    </row>
    <row r="54" spans="1:9" ht="100.05" customHeight="1" x14ac:dyDescent="0.25">
      <c r="A54" s="6">
        <v>51</v>
      </c>
      <c r="B54" s="30"/>
      <c r="C54" s="7" t="s">
        <v>186</v>
      </c>
      <c r="D54" s="7" t="s">
        <v>187</v>
      </c>
      <c r="E54" s="7" t="s">
        <v>297</v>
      </c>
      <c r="F54" s="8">
        <v>0.5</v>
      </c>
      <c r="G54" s="5">
        <v>21600</v>
      </c>
      <c r="H54" s="5">
        <f t="shared" si="0"/>
        <v>10800</v>
      </c>
      <c r="I54" s="7"/>
    </row>
    <row r="55" spans="1:9" ht="100.05" customHeight="1" x14ac:dyDescent="0.25">
      <c r="A55" s="2">
        <v>52</v>
      </c>
      <c r="B55" s="30"/>
      <c r="C55" s="3" t="s">
        <v>189</v>
      </c>
      <c r="D55" s="3" t="s">
        <v>190</v>
      </c>
      <c r="E55" s="3" t="s">
        <v>298</v>
      </c>
      <c r="F55" s="4">
        <v>0.5</v>
      </c>
      <c r="G55" s="5">
        <v>21600</v>
      </c>
      <c r="H55" s="5">
        <f t="shared" si="0"/>
        <v>10800</v>
      </c>
      <c r="I55" s="3"/>
    </row>
    <row r="56" spans="1:9" ht="100.05" customHeight="1" x14ac:dyDescent="0.25">
      <c r="A56" s="6">
        <v>53</v>
      </c>
      <c r="B56" s="30"/>
      <c r="C56" s="7" t="s">
        <v>192</v>
      </c>
      <c r="D56" s="7" t="s">
        <v>193</v>
      </c>
      <c r="E56" s="7" t="s">
        <v>299</v>
      </c>
      <c r="F56" s="8">
        <v>0.5</v>
      </c>
      <c r="G56" s="5">
        <v>21600</v>
      </c>
      <c r="H56" s="5">
        <f t="shared" si="0"/>
        <v>10800</v>
      </c>
      <c r="I56" s="7"/>
    </row>
    <row r="57" spans="1:9" ht="100.05" customHeight="1" x14ac:dyDescent="0.25">
      <c r="A57" s="2">
        <v>54</v>
      </c>
      <c r="B57" s="31"/>
      <c r="C57" s="3" t="s">
        <v>195</v>
      </c>
      <c r="D57" s="3" t="s">
        <v>196</v>
      </c>
      <c r="E57" s="3" t="s">
        <v>300</v>
      </c>
      <c r="F57" s="4">
        <v>0.4</v>
      </c>
      <c r="G57" s="5">
        <v>21600</v>
      </c>
      <c r="H57" s="5">
        <f t="shared" si="0"/>
        <v>8640</v>
      </c>
      <c r="I57" s="3"/>
    </row>
    <row r="58" spans="1:9" ht="100.05" customHeight="1" x14ac:dyDescent="0.25">
      <c r="A58" s="2">
        <v>55</v>
      </c>
      <c r="B58" s="29" t="s">
        <v>198</v>
      </c>
      <c r="C58" s="3" t="s">
        <v>199</v>
      </c>
      <c r="D58" s="3" t="s">
        <v>200</v>
      </c>
      <c r="E58" s="3" t="s">
        <v>301</v>
      </c>
      <c r="F58" s="4">
        <v>0.8</v>
      </c>
      <c r="G58" s="5">
        <v>21600</v>
      </c>
      <c r="H58" s="5">
        <f t="shared" si="0"/>
        <v>17280</v>
      </c>
      <c r="I58" s="3"/>
    </row>
    <row r="59" spans="1:9" ht="100.05" customHeight="1" x14ac:dyDescent="0.25">
      <c r="A59" s="6">
        <v>56</v>
      </c>
      <c r="B59" s="30"/>
      <c r="C59" s="7" t="s">
        <v>202</v>
      </c>
      <c r="D59" s="7" t="s">
        <v>203</v>
      </c>
      <c r="E59" s="7" t="s">
        <v>302</v>
      </c>
      <c r="F59" s="8">
        <v>0.8</v>
      </c>
      <c r="G59" s="5">
        <v>21600</v>
      </c>
      <c r="H59" s="5">
        <f t="shared" si="0"/>
        <v>17280</v>
      </c>
      <c r="I59" s="7"/>
    </row>
    <row r="60" spans="1:9" ht="100.05" customHeight="1" x14ac:dyDescent="0.25">
      <c r="A60" s="2">
        <v>57</v>
      </c>
      <c r="B60" s="30"/>
      <c r="C60" s="3" t="s">
        <v>205</v>
      </c>
      <c r="D60" s="3" t="s">
        <v>206</v>
      </c>
      <c r="E60" s="3" t="s">
        <v>303</v>
      </c>
      <c r="F60" s="4">
        <v>0.6</v>
      </c>
      <c r="G60" s="5">
        <v>21600</v>
      </c>
      <c r="H60" s="5">
        <f t="shared" si="0"/>
        <v>12960</v>
      </c>
      <c r="I60" s="3"/>
    </row>
    <row r="61" spans="1:9" ht="100.05" customHeight="1" x14ac:dyDescent="0.25">
      <c r="A61" s="6">
        <v>58</v>
      </c>
      <c r="B61" s="30"/>
      <c r="C61" s="7" t="s">
        <v>208</v>
      </c>
      <c r="D61" s="7" t="s">
        <v>209</v>
      </c>
      <c r="E61" s="7" t="s">
        <v>304</v>
      </c>
      <c r="F61" s="8">
        <v>0.6</v>
      </c>
      <c r="G61" s="5">
        <v>21600</v>
      </c>
      <c r="H61" s="5">
        <f t="shared" si="0"/>
        <v>12960</v>
      </c>
      <c r="I61" s="7"/>
    </row>
    <row r="62" spans="1:9" ht="100.05" customHeight="1" x14ac:dyDescent="0.25">
      <c r="A62" s="2">
        <v>59</v>
      </c>
      <c r="B62" s="30"/>
      <c r="C62" s="3" t="s">
        <v>211</v>
      </c>
      <c r="D62" s="3" t="s">
        <v>212</v>
      </c>
      <c r="E62" s="3" t="s">
        <v>305</v>
      </c>
      <c r="F62" s="4">
        <v>0.5</v>
      </c>
      <c r="G62" s="5">
        <v>21600</v>
      </c>
      <c r="H62" s="5">
        <f t="shared" si="0"/>
        <v>10800</v>
      </c>
      <c r="I62" s="3"/>
    </row>
    <row r="63" spans="1:9" ht="100.05" customHeight="1" x14ac:dyDescent="0.25">
      <c r="A63" s="6">
        <v>60</v>
      </c>
      <c r="B63" s="30"/>
      <c r="C63" s="7" t="s">
        <v>214</v>
      </c>
      <c r="D63" s="7" t="s">
        <v>215</v>
      </c>
      <c r="E63" s="7" t="s">
        <v>306</v>
      </c>
      <c r="F63" s="8">
        <v>0.5</v>
      </c>
      <c r="G63" s="5">
        <v>21600</v>
      </c>
      <c r="H63" s="5">
        <f t="shared" si="0"/>
        <v>10800</v>
      </c>
      <c r="I63" s="7"/>
    </row>
    <row r="64" spans="1:9" ht="100.05" customHeight="1" x14ac:dyDescent="0.25">
      <c r="A64" s="2">
        <v>61</v>
      </c>
      <c r="B64" s="30"/>
      <c r="C64" s="3" t="s">
        <v>217</v>
      </c>
      <c r="D64" s="3" t="s">
        <v>218</v>
      </c>
      <c r="E64" s="3" t="s">
        <v>307</v>
      </c>
      <c r="F64" s="4">
        <v>1</v>
      </c>
      <c r="G64" s="5">
        <v>21600</v>
      </c>
      <c r="H64" s="5">
        <f t="shared" si="0"/>
        <v>21600</v>
      </c>
      <c r="I64" s="3"/>
    </row>
    <row r="65" spans="1:9" ht="100.05" customHeight="1" x14ac:dyDescent="0.25">
      <c r="A65" s="6">
        <v>62</v>
      </c>
      <c r="B65" s="31"/>
      <c r="C65" s="7" t="s">
        <v>220</v>
      </c>
      <c r="D65" s="7" t="s">
        <v>221</v>
      </c>
      <c r="E65" s="7" t="s">
        <v>308</v>
      </c>
      <c r="F65" s="8">
        <v>0.8</v>
      </c>
      <c r="G65" s="5">
        <v>21600</v>
      </c>
      <c r="H65" s="5">
        <f t="shared" si="0"/>
        <v>17280</v>
      </c>
      <c r="I65" s="7"/>
    </row>
    <row r="66" spans="1:9" ht="100.05" customHeight="1" x14ac:dyDescent="0.25">
      <c r="A66" s="2">
        <v>63</v>
      </c>
      <c r="B66" s="2" t="s">
        <v>223</v>
      </c>
      <c r="C66" s="3" t="s">
        <v>224</v>
      </c>
      <c r="D66" s="3" t="s">
        <v>225</v>
      </c>
      <c r="E66" s="3" t="s">
        <v>309</v>
      </c>
      <c r="F66" s="4">
        <v>1</v>
      </c>
      <c r="G66" s="5">
        <v>21600</v>
      </c>
      <c r="H66" s="5">
        <f t="shared" si="0"/>
        <v>21600</v>
      </c>
      <c r="I66" s="3"/>
    </row>
    <row r="67" spans="1:9" ht="100.05" customHeight="1" x14ac:dyDescent="0.25">
      <c r="A67" s="2">
        <v>64</v>
      </c>
      <c r="B67" s="2" t="s">
        <v>227</v>
      </c>
      <c r="C67" s="3" t="s">
        <v>228</v>
      </c>
      <c r="D67" s="3" t="s">
        <v>229</v>
      </c>
      <c r="E67" s="3" t="s">
        <v>310</v>
      </c>
      <c r="F67" s="4">
        <v>1.2</v>
      </c>
      <c r="G67" s="5">
        <v>21600</v>
      </c>
      <c r="H67" s="5">
        <f t="shared" si="0"/>
        <v>25920</v>
      </c>
      <c r="I67" s="3"/>
    </row>
    <row r="68" spans="1:9" ht="100.05" customHeight="1" x14ac:dyDescent="0.25">
      <c r="A68" s="2">
        <v>65</v>
      </c>
      <c r="B68" s="2" t="s">
        <v>231</v>
      </c>
      <c r="C68" s="3" t="s">
        <v>231</v>
      </c>
      <c r="D68" s="3" t="s">
        <v>232</v>
      </c>
      <c r="E68" s="3" t="s">
        <v>311</v>
      </c>
      <c r="F68" s="4">
        <v>1.5</v>
      </c>
      <c r="G68" s="5">
        <v>21600</v>
      </c>
      <c r="H68" s="5">
        <f t="shared" si="0"/>
        <v>32400</v>
      </c>
      <c r="I68" s="3"/>
    </row>
    <row r="69" spans="1:9" ht="100.05" customHeight="1" x14ac:dyDescent="0.25">
      <c r="A69" s="2">
        <v>66</v>
      </c>
      <c r="B69" s="2" t="s">
        <v>234</v>
      </c>
      <c r="C69" s="3" t="s">
        <v>234</v>
      </c>
      <c r="D69" s="3" t="s">
        <v>235</v>
      </c>
      <c r="E69" s="3" t="s">
        <v>312</v>
      </c>
      <c r="F69" s="4">
        <v>2</v>
      </c>
      <c r="G69" s="5">
        <v>21600</v>
      </c>
      <c r="H69" s="5">
        <f t="shared" ref="H69:H71" si="1">SUM(F69*G69)</f>
        <v>43200</v>
      </c>
      <c r="I69" s="3"/>
    </row>
    <row r="70" spans="1:9" ht="100.05" customHeight="1" x14ac:dyDescent="0.25">
      <c r="A70" s="2">
        <v>67</v>
      </c>
      <c r="B70" s="2" t="s">
        <v>237</v>
      </c>
      <c r="C70" s="3" t="s">
        <v>237</v>
      </c>
      <c r="D70" s="3" t="s">
        <v>238</v>
      </c>
      <c r="E70" s="3" t="s">
        <v>313</v>
      </c>
      <c r="F70" s="4">
        <v>1</v>
      </c>
      <c r="G70" s="5">
        <v>21600</v>
      </c>
      <c r="H70" s="5">
        <f t="shared" si="1"/>
        <v>21600</v>
      </c>
      <c r="I70" s="3"/>
    </row>
    <row r="71" spans="1:9" ht="100.05" customHeight="1" x14ac:dyDescent="0.25">
      <c r="A71" s="2">
        <v>69</v>
      </c>
      <c r="B71" s="2" t="s">
        <v>240</v>
      </c>
      <c r="C71" s="3" t="s">
        <v>240</v>
      </c>
      <c r="D71" s="3" t="s">
        <v>241</v>
      </c>
      <c r="E71" s="3" t="s">
        <v>314</v>
      </c>
      <c r="F71" s="4">
        <v>1.5</v>
      </c>
      <c r="G71" s="5">
        <v>21600</v>
      </c>
      <c r="H71" s="5">
        <f t="shared" si="1"/>
        <v>32400</v>
      </c>
      <c r="I71" s="3"/>
    </row>
    <row r="72" spans="1:9" ht="20.399999999999999" x14ac:dyDescent="0.25">
      <c r="A72" s="20">
        <v>70</v>
      </c>
      <c r="B72" s="33" t="s">
        <v>322</v>
      </c>
      <c r="C72" s="33"/>
      <c r="D72" s="33"/>
      <c r="E72" s="33"/>
      <c r="F72" s="33"/>
      <c r="G72" s="34"/>
      <c r="H72" s="15">
        <f>SUM(H4:H71)</f>
        <v>1406160</v>
      </c>
      <c r="I72" s="11"/>
    </row>
    <row r="73" spans="1:9" ht="20.399999999999999" x14ac:dyDescent="0.25">
      <c r="A73" s="32" t="s">
        <v>315</v>
      </c>
      <c r="B73" s="33"/>
      <c r="C73" s="33"/>
      <c r="D73" s="33"/>
      <c r="E73" s="33"/>
      <c r="F73" s="33"/>
      <c r="G73" s="33"/>
      <c r="H73" s="33"/>
      <c r="I73" s="34"/>
    </row>
    <row r="74" spans="1:9" ht="20.399999999999999" x14ac:dyDescent="0.25">
      <c r="A74" s="10"/>
      <c r="B74" s="10" t="s">
        <v>316</v>
      </c>
      <c r="C74" s="32" t="s">
        <v>319</v>
      </c>
      <c r="D74" s="33"/>
      <c r="E74" s="33"/>
      <c r="F74" s="33"/>
      <c r="G74" s="34"/>
      <c r="H74" s="15">
        <f>SUM(H72*0.08)</f>
        <v>112492.8</v>
      </c>
      <c r="I74" s="11"/>
    </row>
    <row r="75" spans="1:9" ht="20.399999999999999" x14ac:dyDescent="0.25">
      <c r="A75" s="10"/>
      <c r="B75" s="10" t="s">
        <v>317</v>
      </c>
      <c r="C75" s="32" t="s">
        <v>320</v>
      </c>
      <c r="D75" s="33"/>
      <c r="E75" s="33"/>
      <c r="F75" s="33"/>
      <c r="G75" s="34"/>
      <c r="H75" s="15">
        <f>SUM(H72*0.06)</f>
        <v>84369.599999999991</v>
      </c>
      <c r="I75" s="11"/>
    </row>
    <row r="76" spans="1:9" ht="20.399999999999999" x14ac:dyDescent="0.25">
      <c r="A76" s="10"/>
      <c r="B76" s="10" t="s">
        <v>318</v>
      </c>
      <c r="C76" s="32" t="s">
        <v>321</v>
      </c>
      <c r="D76" s="33"/>
      <c r="E76" s="33"/>
      <c r="F76" s="33"/>
      <c r="G76" s="34"/>
      <c r="H76" s="15">
        <f>SUM(H72*0.05)</f>
        <v>70308</v>
      </c>
      <c r="I76" s="11"/>
    </row>
    <row r="77" spans="1:9" ht="20.399999999999999" x14ac:dyDescent="0.3">
      <c r="A77" s="35" t="s">
        <v>243</v>
      </c>
      <c r="B77" s="36"/>
      <c r="C77" s="36"/>
      <c r="D77" s="36"/>
      <c r="E77" s="36"/>
      <c r="F77" s="18"/>
      <c r="G77" s="17"/>
      <c r="H77" s="19">
        <f>SUM(H72,H74,H75,H76)</f>
        <v>1673330.4000000001</v>
      </c>
      <c r="I77" s="17"/>
    </row>
  </sheetData>
  <mergeCells count="17">
    <mergeCell ref="C74:G74"/>
    <mergeCell ref="C75:G75"/>
    <mergeCell ref="C76:G76"/>
    <mergeCell ref="A77:E77"/>
    <mergeCell ref="A2:I2"/>
    <mergeCell ref="A73:I73"/>
    <mergeCell ref="B43:B57"/>
    <mergeCell ref="B72:G72"/>
    <mergeCell ref="A1:I1"/>
    <mergeCell ref="B32:B36"/>
    <mergeCell ref="B58:B65"/>
    <mergeCell ref="B15:B21"/>
    <mergeCell ref="B10:B14"/>
    <mergeCell ref="B22:B25"/>
    <mergeCell ref="B4:B9"/>
    <mergeCell ref="B37:B42"/>
    <mergeCell ref="B26:B31"/>
  </mergeCells>
  <phoneticPr fontId="5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9B6A3-308E-4232-9BCF-53A16BAC2583}">
  <dimension ref="A1:F15"/>
  <sheetViews>
    <sheetView zoomScale="70" zoomScaleNormal="70" workbookViewId="0">
      <selection activeCell="G1" sqref="G1:H1048576"/>
    </sheetView>
  </sheetViews>
  <sheetFormatPr defaultRowHeight="25.8" x14ac:dyDescent="0.4"/>
  <cols>
    <col min="1" max="1" width="6.33203125" style="21" bestFit="1" customWidth="1"/>
    <col min="2" max="2" width="23.109375" style="21" customWidth="1"/>
    <col min="3" max="3" width="24.44140625" style="21" customWidth="1"/>
    <col min="4" max="4" width="64.88671875" style="21" customWidth="1"/>
    <col min="5" max="5" width="27.109375" style="21" customWidth="1"/>
    <col min="6" max="6" width="66.33203125" style="21" customWidth="1"/>
    <col min="7" max="16384" width="8.88671875" style="21"/>
  </cols>
  <sheetData>
    <row r="1" spans="1:6" x14ac:dyDescent="0.4">
      <c r="A1" s="48" t="s">
        <v>323</v>
      </c>
      <c r="B1" s="49"/>
      <c r="C1" s="49"/>
      <c r="D1" s="49"/>
      <c r="E1" s="49"/>
      <c r="F1" s="49"/>
    </row>
    <row r="2" spans="1:6" x14ac:dyDescent="0.4">
      <c r="A2" s="50" t="s">
        <v>385</v>
      </c>
      <c r="B2" s="49"/>
      <c r="C2" s="49"/>
      <c r="D2" s="49"/>
      <c r="E2" s="49"/>
      <c r="F2" s="49"/>
    </row>
    <row r="3" spans="1:6" ht="51.6" x14ac:dyDescent="0.4">
      <c r="A3" s="22" t="s">
        <v>1</v>
      </c>
      <c r="B3" s="22" t="s">
        <v>324</v>
      </c>
      <c r="C3" s="22" t="s">
        <v>3</v>
      </c>
      <c r="D3" s="22" t="s">
        <v>325</v>
      </c>
      <c r="E3" s="22" t="s">
        <v>326</v>
      </c>
      <c r="F3" s="22" t="s">
        <v>327</v>
      </c>
    </row>
    <row r="4" spans="1:6" ht="100.05" customHeight="1" x14ac:dyDescent="0.4">
      <c r="A4" s="23">
        <v>1</v>
      </c>
      <c r="B4" s="24" t="s">
        <v>328</v>
      </c>
      <c r="C4" s="24" t="s">
        <v>329</v>
      </c>
      <c r="D4" s="24" t="s">
        <v>330</v>
      </c>
      <c r="E4" s="24" t="s">
        <v>331</v>
      </c>
      <c r="F4" s="24" t="s">
        <v>332</v>
      </c>
    </row>
    <row r="5" spans="1:6" ht="100.05" customHeight="1" x14ac:dyDescent="0.4">
      <c r="A5" s="25">
        <v>2</v>
      </c>
      <c r="B5" s="26" t="s">
        <v>333</v>
      </c>
      <c r="C5" s="26" t="s">
        <v>334</v>
      </c>
      <c r="D5" s="26" t="s">
        <v>335</v>
      </c>
      <c r="E5" s="26" t="s">
        <v>336</v>
      </c>
      <c r="F5" s="26" t="s">
        <v>337</v>
      </c>
    </row>
    <row r="6" spans="1:6" ht="100.05" customHeight="1" x14ac:dyDescent="0.4">
      <c r="A6" s="23">
        <v>3</v>
      </c>
      <c r="B6" s="24" t="s">
        <v>338</v>
      </c>
      <c r="C6" s="24" t="s">
        <v>339</v>
      </c>
      <c r="D6" s="24" t="s">
        <v>340</v>
      </c>
      <c r="E6" s="24" t="s">
        <v>341</v>
      </c>
      <c r="F6" s="24" t="s">
        <v>342</v>
      </c>
    </row>
    <row r="7" spans="1:6" ht="100.05" customHeight="1" x14ac:dyDescent="0.4">
      <c r="A7" s="25">
        <v>4</v>
      </c>
      <c r="B7" s="26" t="s">
        <v>343</v>
      </c>
      <c r="C7" s="26" t="s">
        <v>344</v>
      </c>
      <c r="D7" s="26" t="s">
        <v>345</v>
      </c>
      <c r="E7" s="26" t="s">
        <v>346</v>
      </c>
      <c r="F7" s="26" t="s">
        <v>347</v>
      </c>
    </row>
    <row r="8" spans="1:6" ht="100.05" customHeight="1" x14ac:dyDescent="0.4">
      <c r="A8" s="23">
        <v>5</v>
      </c>
      <c r="B8" s="24" t="s">
        <v>348</v>
      </c>
      <c r="C8" s="24" t="s">
        <v>349</v>
      </c>
      <c r="D8" s="24" t="s">
        <v>350</v>
      </c>
      <c r="E8" s="24" t="s">
        <v>351</v>
      </c>
      <c r="F8" s="24" t="s">
        <v>352</v>
      </c>
    </row>
    <row r="9" spans="1:6" ht="100.05" customHeight="1" x14ac:dyDescent="0.4">
      <c r="A9" s="25">
        <v>6</v>
      </c>
      <c r="B9" s="26" t="s">
        <v>353</v>
      </c>
      <c r="C9" s="26" t="s">
        <v>354</v>
      </c>
      <c r="D9" s="26" t="s">
        <v>355</v>
      </c>
      <c r="E9" s="26" t="s">
        <v>356</v>
      </c>
      <c r="F9" s="26" t="s">
        <v>357</v>
      </c>
    </row>
    <row r="10" spans="1:6" ht="100.05" customHeight="1" x14ac:dyDescent="0.4">
      <c r="A10" s="23">
        <v>7</v>
      </c>
      <c r="B10" s="24" t="s">
        <v>358</v>
      </c>
      <c r="C10" s="24" t="s">
        <v>359</v>
      </c>
      <c r="D10" s="24" t="s">
        <v>360</v>
      </c>
      <c r="E10" s="24" t="s">
        <v>361</v>
      </c>
      <c r="F10" s="24" t="s">
        <v>362</v>
      </c>
    </row>
    <row r="11" spans="1:6" ht="100.05" customHeight="1" x14ac:dyDescent="0.4">
      <c r="A11" s="25">
        <v>8</v>
      </c>
      <c r="B11" s="26" t="s">
        <v>363</v>
      </c>
      <c r="C11" s="26" t="s">
        <v>117</v>
      </c>
      <c r="D11" s="26" t="s">
        <v>364</v>
      </c>
      <c r="E11" s="26" t="s">
        <v>365</v>
      </c>
      <c r="F11" s="26" t="s">
        <v>366</v>
      </c>
    </row>
    <row r="12" spans="1:6" ht="100.05" customHeight="1" x14ac:dyDescent="0.4">
      <c r="A12" s="23">
        <v>9</v>
      </c>
      <c r="B12" s="24" t="s">
        <v>367</v>
      </c>
      <c r="C12" s="24" t="s">
        <v>152</v>
      </c>
      <c r="D12" s="24" t="s">
        <v>368</v>
      </c>
      <c r="E12" s="24" t="s">
        <v>369</v>
      </c>
      <c r="F12" s="24" t="s">
        <v>370</v>
      </c>
    </row>
    <row r="13" spans="1:6" ht="100.05" customHeight="1" x14ac:dyDescent="0.4">
      <c r="A13" s="25">
        <v>10</v>
      </c>
      <c r="B13" s="26" t="s">
        <v>371</v>
      </c>
      <c r="C13" s="26" t="s">
        <v>372</v>
      </c>
      <c r="D13" s="26" t="s">
        <v>373</v>
      </c>
      <c r="E13" s="26" t="s">
        <v>374</v>
      </c>
      <c r="F13" s="26" t="s">
        <v>375</v>
      </c>
    </row>
    <row r="14" spans="1:6" ht="100.05" customHeight="1" x14ac:dyDescent="0.4">
      <c r="A14" s="23">
        <v>11</v>
      </c>
      <c r="B14" s="24" t="s">
        <v>376</v>
      </c>
      <c r="C14" s="24" t="s">
        <v>377</v>
      </c>
      <c r="D14" s="24" t="s">
        <v>378</v>
      </c>
      <c r="E14" s="24" t="s">
        <v>379</v>
      </c>
      <c r="F14" s="24" t="s">
        <v>380</v>
      </c>
    </row>
    <row r="15" spans="1:6" ht="100.05" customHeight="1" x14ac:dyDescent="0.4">
      <c r="A15" s="25">
        <v>12</v>
      </c>
      <c r="B15" s="26" t="s">
        <v>381</v>
      </c>
      <c r="C15" s="26" t="s">
        <v>234</v>
      </c>
      <c r="D15" s="26" t="s">
        <v>382</v>
      </c>
      <c r="E15" s="26" t="s">
        <v>383</v>
      </c>
      <c r="F15" s="26" t="s">
        <v>384</v>
      </c>
    </row>
  </sheetData>
  <mergeCells count="2">
    <mergeCell ref="A1:F1"/>
    <mergeCell ref="A2:F2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基于项目进行优化</vt:lpstr>
      <vt:lpstr>基于项目进行重构</vt:lpstr>
      <vt:lpstr>智能化改造功能点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年林 李</cp:lastModifiedBy>
  <dcterms:created xsi:type="dcterms:W3CDTF">2026-05-26T11:07:08Z</dcterms:created>
  <dcterms:modified xsi:type="dcterms:W3CDTF">2026-06-01T06:38:17Z</dcterms:modified>
</cp:coreProperties>
</file>